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 BALLOT PION\02 PION  Le Meilleur du Vin\2021\"/>
    </mc:Choice>
  </mc:AlternateContent>
  <xr:revisionPtr revIDLastSave="0" documentId="13_ncr:1_{5555AE83-051B-4EF7-A167-336A17D82C1E}" xr6:coauthVersionLast="47" xr6:coauthVersionMax="47" xr10:uidLastSave="{00000000-0000-0000-0000-000000000000}"/>
  <bookViews>
    <workbookView xWindow="-110" yWindow="-110" windowWidth="25820" windowHeight="14020" tabRatio="50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1" l="1"/>
  <c r="D21" i="1"/>
  <c r="D23" i="1" s="1"/>
  <c r="D25" i="1" s="1"/>
  <c r="F13" i="1" l="1"/>
  <c r="F21" i="1" s="1"/>
  <c r="F23" i="1" s="1"/>
  <c r="F25" i="1" s="1"/>
  <c r="E23" i="1" l="1"/>
  <c r="E25" i="1" s="1"/>
</calcChain>
</file>

<file path=xl/sharedStrings.xml><?xml version="1.0" encoding="utf-8"?>
<sst xmlns="http://schemas.openxmlformats.org/spreadsheetml/2006/main" count="26" uniqueCount="25">
  <si>
    <t>DATE</t>
  </si>
  <si>
    <t>Nom Client</t>
  </si>
  <si>
    <t>MONTANT</t>
  </si>
  <si>
    <t>COM EN ATTENTE</t>
  </si>
  <si>
    <t>COM A REGLER</t>
  </si>
  <si>
    <t>JOANNE</t>
  </si>
  <si>
    <t>TOTAL HT</t>
  </si>
  <si>
    <t>TVA 20%</t>
  </si>
  <si>
    <t>TTC</t>
  </si>
  <si>
    <t>LE JARDIN D ESTREES</t>
  </si>
  <si>
    <t>GAIA MONACO</t>
  </si>
  <si>
    <t>AU BON GEORGES</t>
  </si>
  <si>
    <t>VINS DES AS</t>
  </si>
  <si>
    <t>PION - LE MEILLEUR DU VIN</t>
  </si>
  <si>
    <t>MAISON PARENT GROS FP -  ETAT DES VENTES AU 31 DECEMBRE 2021</t>
  </si>
  <si>
    <t xml:space="preserve"> N° facture</t>
  </si>
  <si>
    <t>MAISON GABIN</t>
  </si>
  <si>
    <t>JOANNE RARE WINES</t>
  </si>
  <si>
    <t>CAVE D'AVRAY</t>
  </si>
  <si>
    <t>12 BOUTEILLES</t>
  </si>
  <si>
    <t>WORLD WINE SERVICE</t>
  </si>
  <si>
    <t>AU MONDE DU VIN cde n°1</t>
  </si>
  <si>
    <t>CHEZ ALEX</t>
  </si>
  <si>
    <t>,,</t>
  </si>
  <si>
    <t>BORIS WINE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</si>
</sst>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C]_-;\-* #,##0.00\ [$€-40C]_-;_-* \-??\ [$€-40C]_-;_-@_-"/>
    <numFmt numFmtId="165" formatCode="#,##0.00\ &quot;€&quot;;[Red]#,##0.00\ &quot;€&quot;"/>
    <numFmt numFmtId="166" formatCode="_-* #,##0.00\ [$€-40C]_-;\-* #,##0.00\ [$€-40C]_-;_-* &quot;-&quot;??\ [$€-40C]_-;_-@_-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36"/>
      <color rgb="FFFF0000"/>
      <name val="Arial"/>
      <family val="2"/>
      <charset val="1"/>
    </font>
    <font>
      <b/>
      <sz val="18"/>
      <color rgb="FF0000FF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18"/>
      <name val="Arial"/>
      <family val="2"/>
      <charset val="1"/>
    </font>
    <font>
      <b/>
      <sz val="18"/>
      <color rgb="FFFF0000"/>
      <name val="Arial"/>
      <family val="2"/>
      <charset val="1"/>
    </font>
    <font>
      <b/>
      <sz val="18"/>
      <color rgb="FFFF0000"/>
      <name val="Arial"/>
      <family val="2"/>
    </font>
    <font>
      <b/>
      <sz val="18"/>
      <name val="Arial"/>
      <family val="2"/>
    </font>
    <font>
      <b/>
      <sz val="1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0" xfId="1" applyFont="1" applyFill="1" applyAlignment="1">
      <alignment horizontal="center" wrapText="1"/>
    </xf>
    <xf numFmtId="0" fontId="1" fillId="0" borderId="0" xfId="1"/>
    <xf numFmtId="0" fontId="3" fillId="0" borderId="0" xfId="0" applyFont="1"/>
    <xf numFmtId="0" fontId="6" fillId="0" borderId="0" xfId="0" applyFont="1"/>
    <xf numFmtId="0" fontId="7" fillId="0" borderId="0" xfId="1" applyFont="1"/>
    <xf numFmtId="0" fontId="7" fillId="0" borderId="0" xfId="1" applyFont="1" applyBorder="1"/>
    <xf numFmtId="0" fontId="8" fillId="0" borderId="1" xfId="1" applyFont="1" applyBorder="1" applyAlignment="1">
      <alignment horizontal="center"/>
    </xf>
    <xf numFmtId="14" fontId="8" fillId="0" borderId="1" xfId="1" applyNumberFormat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8" fillId="0" borderId="1" xfId="1" applyFont="1" applyBorder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2" fontId="11" fillId="0" borderId="3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14" fontId="11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3" fillId="0" borderId="0" xfId="0" applyFont="1" applyAlignment="1">
      <alignment horizontal="center"/>
    </xf>
    <xf numFmtId="165" fontId="8" fillId="0" borderId="1" xfId="1" applyNumberFormat="1" applyFont="1" applyBorder="1" applyAlignment="1">
      <alignment horizontal="right"/>
    </xf>
    <xf numFmtId="165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center"/>
    </xf>
    <xf numFmtId="164" fontId="8" fillId="0" borderId="1" xfId="1" applyNumberFormat="1" applyFont="1" applyBorder="1" applyAlignment="1">
      <alignment vertical="center"/>
    </xf>
    <xf numFmtId="165" fontId="12" fillId="0" borderId="1" xfId="0" applyNumberFormat="1" applyFont="1" applyBorder="1" applyAlignment="1">
      <alignment horizontal="center"/>
    </xf>
    <xf numFmtId="166" fontId="0" fillId="0" borderId="0" xfId="0" applyNumberFormat="1"/>
    <xf numFmtId="165" fontId="0" fillId="0" borderId="0" xfId="0" applyNumberFormat="1"/>
    <xf numFmtId="165" fontId="6" fillId="0" borderId="0" xfId="0" applyNumberFormat="1" applyFont="1"/>
    <xf numFmtId="165" fontId="12" fillId="0" borderId="0" xfId="0" applyNumberFormat="1" applyFont="1"/>
    <xf numFmtId="166" fontId="6" fillId="0" borderId="0" xfId="0" applyNumberFormat="1" applyFont="1"/>
    <xf numFmtId="2" fontId="10" fillId="0" borderId="3" xfId="1" applyNumberFormat="1" applyFont="1" applyBorder="1" applyAlignment="1">
      <alignment horizontal="center"/>
    </xf>
    <xf numFmtId="164" fontId="8" fillId="0" borderId="1" xfId="1" applyNumberFormat="1" applyFont="1" applyBorder="1"/>
    <xf numFmtId="165" fontId="12" fillId="0" borderId="0" xfId="0" applyNumberFormat="1" applyFont="1" applyBorder="1" applyAlignment="1">
      <alignment horizontal="center"/>
    </xf>
    <xf numFmtId="164" fontId="8" fillId="0" borderId="0" xfId="1" applyNumberFormat="1" applyFont="1" applyBorder="1"/>
    <xf numFmtId="0" fontId="4" fillId="2" borderId="0" xfId="1" applyFont="1" applyFill="1" applyBorder="1" applyAlignment="1">
      <alignment horizontal="center" wrapText="1"/>
    </xf>
    <xf numFmtId="0" fontId="5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topLeftCell="A11" zoomScaleNormal="100" workbookViewId="0">
      <selection activeCell="K16" sqref="K16"/>
    </sheetView>
  </sheetViews>
  <sheetFormatPr baseColWidth="10" defaultColWidth="11.36328125" defaultRowHeight="14.5" x14ac:dyDescent="0.35"/>
  <cols>
    <col min="1" max="1" width="17.7265625" customWidth="1"/>
    <col min="2" max="2" width="17" customWidth="1"/>
    <col min="3" max="3" width="45.453125" customWidth="1"/>
    <col min="4" max="4" width="22.54296875" style="20" customWidth="1"/>
    <col min="5" max="5" width="16.6328125" style="20" customWidth="1"/>
    <col min="6" max="6" width="20.453125" customWidth="1"/>
    <col min="7" max="7" width="13.453125" bestFit="1" customWidth="1"/>
    <col min="8" max="8" width="17" bestFit="1" customWidth="1"/>
  </cols>
  <sheetData>
    <row r="1" spans="1:7" ht="58.5" customHeight="1" x14ac:dyDescent="0.9">
      <c r="A1" s="37" t="s">
        <v>13</v>
      </c>
      <c r="B1" s="37"/>
      <c r="C1" s="37"/>
      <c r="D1" s="37"/>
      <c r="E1" s="37"/>
      <c r="F1" s="37"/>
      <c r="G1" s="37"/>
    </row>
    <row r="2" spans="1:7" ht="15.5" x14ac:dyDescent="0.35">
      <c r="A2" s="1"/>
      <c r="B2" s="1"/>
      <c r="C2" s="1"/>
      <c r="D2" s="1"/>
      <c r="E2" s="1"/>
      <c r="F2" s="1"/>
      <c r="G2" s="1"/>
    </row>
    <row r="3" spans="1:7" s="4" customFormat="1" ht="23" customHeight="1" x14ac:dyDescent="0.55000000000000004">
      <c r="A3" s="38" t="s">
        <v>14</v>
      </c>
      <c r="B3" s="38"/>
      <c r="C3" s="38"/>
      <c r="D3" s="38"/>
      <c r="E3" s="38"/>
      <c r="F3" s="38"/>
      <c r="G3" s="38"/>
    </row>
    <row r="4" spans="1:7" s="4" customFormat="1" ht="23" customHeight="1" x14ac:dyDescent="0.55000000000000004">
      <c r="A4" s="5"/>
      <c r="B4" s="5"/>
      <c r="C4" s="5"/>
      <c r="D4" s="19"/>
      <c r="E4" s="19"/>
      <c r="F4" s="6"/>
      <c r="G4" s="6"/>
    </row>
    <row r="5" spans="1:7" s="4" customFormat="1" ht="50.5" customHeight="1" x14ac:dyDescent="0.55000000000000004">
      <c r="A5" s="12" t="s">
        <v>0</v>
      </c>
      <c r="B5" s="12" t="s">
        <v>15</v>
      </c>
      <c r="C5" s="12" t="s">
        <v>1</v>
      </c>
      <c r="D5" s="12" t="s">
        <v>2</v>
      </c>
      <c r="E5" s="13" t="s">
        <v>3</v>
      </c>
      <c r="F5" s="13" t="s">
        <v>4</v>
      </c>
      <c r="G5" s="5"/>
    </row>
    <row r="6" spans="1:7" s="4" customFormat="1" ht="23" customHeight="1" x14ac:dyDescent="0.55000000000000004">
      <c r="A6" s="8"/>
      <c r="B6" s="7"/>
      <c r="C6" s="7"/>
      <c r="D6" s="9"/>
      <c r="E6" s="9"/>
      <c r="F6" s="10"/>
    </row>
    <row r="7" spans="1:7" s="4" customFormat="1" ht="23" customHeight="1" x14ac:dyDescent="0.55000000000000004">
      <c r="A7" s="8">
        <v>44333</v>
      </c>
      <c r="B7" s="7">
        <v>5003441</v>
      </c>
      <c r="C7" s="7" t="s">
        <v>9</v>
      </c>
      <c r="D7" s="9">
        <v>535.5</v>
      </c>
      <c r="E7" s="9"/>
      <c r="F7" s="14">
        <v>107.1</v>
      </c>
    </row>
    <row r="8" spans="1:7" s="4" customFormat="1" ht="23" customHeight="1" x14ac:dyDescent="0.55000000000000004">
      <c r="A8" s="8">
        <v>44354</v>
      </c>
      <c r="B8" s="7">
        <v>5003450</v>
      </c>
      <c r="C8" s="7" t="s">
        <v>10</v>
      </c>
      <c r="D8" s="9">
        <v>3147</v>
      </c>
      <c r="E8" s="9"/>
      <c r="F8" s="14">
        <v>629.4</v>
      </c>
    </row>
    <row r="9" spans="1:7" s="4" customFormat="1" ht="23" customHeight="1" x14ac:dyDescent="0.55000000000000004">
      <c r="A9" s="8">
        <v>44361</v>
      </c>
      <c r="B9" s="7">
        <v>5003456</v>
      </c>
      <c r="C9" s="7" t="s">
        <v>5</v>
      </c>
      <c r="D9" s="9">
        <v>51837</v>
      </c>
      <c r="E9" s="9"/>
      <c r="F9" s="14">
        <v>10367.4</v>
      </c>
    </row>
    <row r="10" spans="1:7" s="4" customFormat="1" ht="23" customHeight="1" x14ac:dyDescent="0.55000000000000004">
      <c r="A10" s="8">
        <v>44361</v>
      </c>
      <c r="B10" s="7">
        <v>5003457</v>
      </c>
      <c r="C10" s="7" t="s">
        <v>11</v>
      </c>
      <c r="D10" s="9">
        <v>3795</v>
      </c>
      <c r="E10" s="9"/>
      <c r="F10" s="14">
        <v>759</v>
      </c>
    </row>
    <row r="11" spans="1:7" s="4" customFormat="1" ht="23" customHeight="1" x14ac:dyDescent="0.55000000000000004">
      <c r="A11" s="8">
        <v>44365</v>
      </c>
      <c r="B11" s="7">
        <v>5003464</v>
      </c>
      <c r="C11" s="7" t="s">
        <v>12</v>
      </c>
      <c r="D11" s="9">
        <v>564</v>
      </c>
      <c r="E11" s="9"/>
      <c r="F11" s="14">
        <v>112.8</v>
      </c>
    </row>
    <row r="12" spans="1:7" s="4" customFormat="1" ht="23" customHeight="1" x14ac:dyDescent="0.55000000000000004">
      <c r="A12" s="8">
        <v>44453</v>
      </c>
      <c r="B12" s="7">
        <v>5003495</v>
      </c>
      <c r="C12" s="7" t="s">
        <v>16</v>
      </c>
      <c r="D12" s="9">
        <v>9738</v>
      </c>
      <c r="E12" s="9"/>
      <c r="F12" s="10">
        <v>1947.6</v>
      </c>
    </row>
    <row r="13" spans="1:7" s="4" customFormat="1" ht="23" customHeight="1" x14ac:dyDescent="0.55000000000000004">
      <c r="A13" s="8">
        <v>44453</v>
      </c>
      <c r="B13" s="7">
        <v>5003496</v>
      </c>
      <c r="C13" s="7" t="s">
        <v>17</v>
      </c>
      <c r="D13" s="9">
        <v>2437.5</v>
      </c>
      <c r="E13" s="9"/>
      <c r="F13" s="14">
        <f>D13*0.2</f>
        <v>487.5</v>
      </c>
    </row>
    <row r="14" spans="1:7" s="4" customFormat="1" ht="23" customHeight="1" x14ac:dyDescent="0.55000000000000004">
      <c r="A14" s="8">
        <v>44491</v>
      </c>
      <c r="B14" s="7">
        <v>5003510</v>
      </c>
      <c r="C14" s="7" t="s">
        <v>20</v>
      </c>
      <c r="D14" s="9">
        <v>1128</v>
      </c>
      <c r="E14" s="9"/>
      <c r="F14" s="10">
        <v>225.6</v>
      </c>
    </row>
    <row r="15" spans="1:7" s="4" customFormat="1" ht="23" customHeight="1" x14ac:dyDescent="0.55000000000000004">
      <c r="A15" s="8">
        <v>44509</v>
      </c>
      <c r="B15" s="7">
        <v>5003514</v>
      </c>
      <c r="C15" s="7" t="s">
        <v>18</v>
      </c>
      <c r="D15" s="9">
        <v>6942.24</v>
      </c>
      <c r="E15" s="9"/>
      <c r="F15" s="10">
        <v>1388.45</v>
      </c>
    </row>
    <row r="16" spans="1:7" s="4" customFormat="1" ht="23" customHeight="1" x14ac:dyDescent="0.55000000000000004">
      <c r="A16" s="8">
        <v>44515</v>
      </c>
      <c r="B16" s="7">
        <v>5003520</v>
      </c>
      <c r="C16" s="7" t="s">
        <v>10</v>
      </c>
      <c r="D16" s="9">
        <v>3915</v>
      </c>
      <c r="E16" s="9"/>
      <c r="F16" s="10">
        <v>783</v>
      </c>
    </row>
    <row r="17" spans="1:8" ht="23" customHeight="1" x14ac:dyDescent="0.5">
      <c r="A17" s="18">
        <v>44522</v>
      </c>
      <c r="B17" s="17">
        <v>5003532</v>
      </c>
      <c r="C17" s="17" t="s">
        <v>21</v>
      </c>
      <c r="D17" s="16">
        <v>2269.5</v>
      </c>
      <c r="E17" s="9"/>
      <c r="F17" s="15">
        <v>453.9</v>
      </c>
    </row>
    <row r="18" spans="1:8" s="4" customFormat="1" ht="23" customHeight="1" x14ac:dyDescent="0.55000000000000004">
      <c r="A18" s="8">
        <v>44532</v>
      </c>
      <c r="B18" s="7">
        <v>5003542</v>
      </c>
      <c r="C18" s="7" t="s">
        <v>19</v>
      </c>
      <c r="D18" s="9">
        <v>1344</v>
      </c>
      <c r="E18" s="9"/>
      <c r="F18" s="10">
        <v>268.8</v>
      </c>
    </row>
    <row r="19" spans="1:8" ht="23" customHeight="1" x14ac:dyDescent="0.5">
      <c r="A19" s="18">
        <v>44532</v>
      </c>
      <c r="B19" s="17">
        <v>5003543</v>
      </c>
      <c r="C19" s="17" t="s">
        <v>22</v>
      </c>
      <c r="D19" s="16">
        <v>1067.5</v>
      </c>
      <c r="E19" s="9"/>
      <c r="F19" s="33">
        <v>213.5</v>
      </c>
    </row>
    <row r="20" spans="1:8" ht="23" customHeight="1" x14ac:dyDescent="0.5">
      <c r="A20" s="18">
        <v>44543</v>
      </c>
      <c r="B20" s="17">
        <v>5003553</v>
      </c>
      <c r="C20" s="17" t="s">
        <v>24</v>
      </c>
      <c r="D20" s="16">
        <v>3275.32</v>
      </c>
      <c r="E20" s="16"/>
      <c r="F20" s="33">
        <v>655.05999999999995</v>
      </c>
    </row>
    <row r="21" spans="1:8" s="4" customFormat="1" ht="23" customHeight="1" x14ac:dyDescent="0.55000000000000004">
      <c r="A21" s="8"/>
      <c r="B21" s="7"/>
      <c r="C21" s="11" t="s">
        <v>6</v>
      </c>
      <c r="D21" s="9">
        <f>SUM(D7:D20)</f>
        <v>91995.560000000012</v>
      </c>
      <c r="E21" s="23">
        <f>SUM(E7:E20)</f>
        <v>0</v>
      </c>
      <c r="F21" s="9">
        <f>SUM(F7:F20)</f>
        <v>18399.11</v>
      </c>
      <c r="G21" s="21"/>
      <c r="H21" s="21"/>
    </row>
    <row r="22" spans="1:8" s="4" customFormat="1" ht="23" customHeight="1" x14ac:dyDescent="0.55000000000000004">
      <c r="A22" s="8"/>
      <c r="B22" s="7"/>
      <c r="C22" s="11"/>
      <c r="D22" s="9"/>
      <c r="E22" s="23"/>
      <c r="F22" s="9"/>
      <c r="G22" s="21"/>
      <c r="H22" s="21"/>
    </row>
    <row r="23" spans="1:8" s="4" customFormat="1" ht="23" customHeight="1" x14ac:dyDescent="0.55000000000000004">
      <c r="A23" s="8"/>
      <c r="B23" s="7"/>
      <c r="C23" s="11" t="s">
        <v>7</v>
      </c>
      <c r="D23" s="27">
        <f>D21*20/100</f>
        <v>18399.112000000001</v>
      </c>
      <c r="E23" s="26">
        <f>+E21*20%</f>
        <v>0</v>
      </c>
      <c r="F23" s="34">
        <f>F21*20/100</f>
        <v>3679.8220000000001</v>
      </c>
      <c r="H23" s="32"/>
    </row>
    <row r="24" spans="1:8" s="4" customFormat="1" ht="23" customHeight="1" x14ac:dyDescent="0.55000000000000004">
      <c r="A24" s="8"/>
      <c r="B24" s="7"/>
      <c r="C24" s="11"/>
      <c r="D24" s="35"/>
      <c r="E24" s="26"/>
      <c r="F24" s="36"/>
      <c r="H24" s="32"/>
    </row>
    <row r="25" spans="1:8" s="4" customFormat="1" ht="23" customHeight="1" x14ac:dyDescent="0.55000000000000004">
      <c r="A25" s="8"/>
      <c r="B25" s="7"/>
      <c r="C25" s="11" t="s">
        <v>8</v>
      </c>
      <c r="D25" s="25">
        <f>D21+D23</f>
        <v>110394.67200000002</v>
      </c>
      <c r="E25" s="26">
        <f>+E21+E23</f>
        <v>0</v>
      </c>
      <c r="F25" s="31">
        <f>F21+F23</f>
        <v>22078.932000000001</v>
      </c>
      <c r="H25" s="30"/>
    </row>
    <row r="26" spans="1:8" s="4" customFormat="1" ht="23" customHeight="1" x14ac:dyDescent="0.55000000000000004">
      <c r="A26" s="8"/>
      <c r="B26" s="7"/>
      <c r="C26" s="7"/>
      <c r="D26" s="9"/>
      <c r="E26" s="7"/>
      <c r="F26" s="10"/>
      <c r="H26" s="21"/>
    </row>
    <row r="27" spans="1:8" x14ac:dyDescent="0.35">
      <c r="A27" s="2"/>
      <c r="B27" s="2"/>
    </row>
    <row r="28" spans="1:8" x14ac:dyDescent="0.35">
      <c r="A28" s="2"/>
      <c r="B28" s="2"/>
      <c r="D28" s="24"/>
      <c r="F28" s="29"/>
    </row>
    <row r="29" spans="1:8" x14ac:dyDescent="0.35">
      <c r="A29" s="2"/>
      <c r="B29" s="2"/>
      <c r="D29" s="24"/>
      <c r="E29" s="24"/>
      <c r="F29" s="28"/>
    </row>
    <row r="32" spans="1:8" x14ac:dyDescent="0.35">
      <c r="A32" s="3"/>
      <c r="B32" s="3"/>
      <c r="C32" s="3"/>
      <c r="D32" s="22"/>
    </row>
    <row r="38" spans="4:4" x14ac:dyDescent="0.35">
      <c r="D38" s="20" t="s">
        <v>23</v>
      </c>
    </row>
  </sheetData>
  <mergeCells count="2">
    <mergeCell ref="A1:G1"/>
    <mergeCell ref="A3:G3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58" firstPageNumber="0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dc:description/>
  <cp:lastModifiedBy>secre</cp:lastModifiedBy>
  <cp:revision>1</cp:revision>
  <cp:lastPrinted>2022-03-11T08:12:47Z</cp:lastPrinted>
  <dcterms:created xsi:type="dcterms:W3CDTF">2008-12-15T10:39:24Z</dcterms:created>
  <dcterms:modified xsi:type="dcterms:W3CDTF">2022-03-11T08:18:05Z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