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5\"/>
    </mc:Choice>
  </mc:AlternateContent>
  <xr:revisionPtr revIDLastSave="0" documentId="13_ncr:1_{B35D96CA-08FA-4CD1-9F79-2E5785F20C72}" xr6:coauthVersionLast="47" xr6:coauthVersionMax="47" xr10:uidLastSave="{00000000-0000-0000-0000-000000000000}"/>
  <bookViews>
    <workbookView xWindow="-28920" yWindow="-120" windowWidth="29040" windowHeight="15720" xr2:uid="{177E6476-E878-41B1-8961-15739E8852B0}"/>
  </bookViews>
  <sheets>
    <sheet name="ETAT 31-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G31" i="1"/>
  <c r="H31" i="1"/>
  <c r="H32" i="1"/>
  <c r="H30" i="1"/>
  <c r="G30" i="1"/>
  <c r="F30" i="1"/>
  <c r="H22" i="1"/>
  <c r="H21" i="1" l="1"/>
  <c r="H20" i="1" l="1"/>
  <c r="H19" i="1"/>
  <c r="G18" i="1"/>
  <c r="G17" i="1"/>
  <c r="G16" i="1"/>
  <c r="G15" i="1"/>
  <c r="G14" i="1"/>
  <c r="H13" i="1" l="1"/>
  <c r="H12" i="1"/>
  <c r="H11" i="1"/>
  <c r="H10" i="1"/>
  <c r="H9" i="1"/>
  <c r="H8" i="1"/>
  <c r="H7" i="1"/>
  <c r="H6" i="1"/>
  <c r="G32" i="1" l="1"/>
</calcChain>
</file>

<file path=xl/sharedStrings.xml><?xml version="1.0" encoding="utf-8"?>
<sst xmlns="http://schemas.openxmlformats.org/spreadsheetml/2006/main" count="48" uniqueCount="48">
  <si>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</si>
  <si>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</si>
  <si>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</si>
  <si>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</si>
  <si>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</si>
  <si>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</si>
  <si>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</si>
  <si>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</si>
  <si>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 xml:space="preserve">                             </t>
  </si>
  <si>
    <t>TOTAL HT</t>
  </si>
  <si>
    <t>TVA 20%</t>
  </si>
  <si>
    <t>TTC</t>
  </si>
  <si>
    <t>RYDIVEN</t>
  </si>
  <si>
    <t>RESERVE</t>
  </si>
  <si>
    <t>LA RESERVE</t>
  </si>
  <si>
    <t>03/06/20205</t>
  </si>
  <si>
    <t>CHEVREO</t>
  </si>
  <si>
    <t>CHÂTEAU DE LA CHEVRE D'OR</t>
  </si>
  <si>
    <t>SNC RYDIVEN</t>
  </si>
  <si>
    <t>DOMAINE AF GROS - ETAT DES VENTES AU 31 DECEMBRE 2025</t>
  </si>
  <si>
    <t>LUTETIA</t>
  </si>
  <si>
    <t>LE LUTETIA</t>
  </si>
  <si>
    <t>CEPADIV</t>
  </si>
  <si>
    <t>LES CEPAGES DIVINS</t>
  </si>
  <si>
    <t>MATSUSH</t>
  </si>
  <si>
    <t>KEISUKE MATSUSHIMA</t>
  </si>
  <si>
    <t>EAUDEVI</t>
  </si>
  <si>
    <t>B&amp;S L'EAU DE VIE</t>
  </si>
  <si>
    <t>NWINES</t>
  </si>
  <si>
    <t>N-WINES</t>
  </si>
  <si>
    <t>LESAMIS</t>
  </si>
  <si>
    <t>LES AMIS DE L'AMI LOUIS</t>
  </si>
  <si>
    <t>GAMRH</t>
  </si>
  <si>
    <t>GAMA RH</t>
  </si>
  <si>
    <t>MARTINE</t>
  </si>
  <si>
    <t>ETABLISSEMENTS MARTIN</t>
  </si>
  <si>
    <t>GRANDEC</t>
  </si>
  <si>
    <t>LA GRANDE CAVE DE ST EMILION</t>
  </si>
  <si>
    <t>ENSEIBO</t>
  </si>
  <si>
    <t>L'ENSEIGNE DU BORDEAUX</t>
  </si>
  <si>
    <t>CAVEAMA</t>
  </si>
  <si>
    <t>CAVE DE LA VILLE D'AVRAY</t>
  </si>
  <si>
    <t>STJAMES</t>
  </si>
  <si>
    <t>CHRISTINE</t>
  </si>
  <si>
    <t>LEGABRI</t>
  </si>
  <si>
    <t>LE GABRIEL</t>
  </si>
  <si>
    <t>SPIRITS</t>
  </si>
  <si>
    <t>SPIRIT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</si>
</sst>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20" fillId="0" borderId="7" xfId="0" applyFont="1" applyBorder="1"/>
    <xf numFmtId="0" fontId="20" fillId="0" borderId="0" xfId="0" applyFont="1"/>
    <xf numFmtId="0" fontId="19" fillId="0" borderId="7" xfId="0" applyFont="1" applyBorder="1"/>
    <xf numFmtId="0" fontId="19" fillId="0" borderId="0" xfId="0" applyFont="1"/>
    <xf numFmtId="164" fontId="11" fillId="3" borderId="1" xfId="1" applyNumberFormat="1" applyFont="1" applyFill="1" applyBorder="1" applyAlignment="1">
      <alignment horizontal="right"/>
    </xf>
    <xf numFmtId="164" fontId="22" fillId="0" borderId="1" xfId="1" applyNumberFormat="1" applyFont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44"/>
  <sheetViews>
    <sheetView tabSelected="1" topLeftCell="A5" zoomScaleNormal="100" workbookViewId="0">
      <selection activeCell="D9" sqref="D9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6" t="s">
        <v>0</v>
      </c>
      <c r="C1" s="56"/>
      <c r="D1" s="56"/>
      <c r="E1" s="56"/>
      <c r="F1" s="56"/>
      <c r="G1" s="56"/>
      <c r="H1" s="56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7" t="s">
        <v>19</v>
      </c>
      <c r="C3" s="57"/>
      <c r="D3" s="57"/>
      <c r="E3" s="57"/>
      <c r="F3" s="57"/>
      <c r="G3" s="57"/>
      <c r="H3" s="57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11">
        <v>45783</v>
      </c>
      <c r="C6" s="12">
        <v>5011875</v>
      </c>
      <c r="D6" s="18" t="s">
        <v>13</v>
      </c>
      <c r="E6" s="12" t="s">
        <v>14</v>
      </c>
      <c r="F6" s="13">
        <v>6399</v>
      </c>
      <c r="G6" s="19"/>
      <c r="H6" s="15">
        <f t="shared" ref="H6:H22" si="0">F6*20/100</f>
        <v>1279.8</v>
      </c>
      <c r="I6" s="52"/>
      <c r="J6" s="53"/>
      <c r="K6" s="53"/>
      <c r="L6" s="53"/>
      <c r="M6" s="53"/>
    </row>
    <row r="7" spans="2:13" s="16" customFormat="1" ht="22.9" customHeight="1" x14ac:dyDescent="0.35">
      <c r="B7" s="11" t="s">
        <v>15</v>
      </c>
      <c r="C7" s="12">
        <v>5011929</v>
      </c>
      <c r="D7" s="18" t="s">
        <v>16</v>
      </c>
      <c r="E7" s="12" t="s">
        <v>17</v>
      </c>
      <c r="F7" s="13">
        <v>6660</v>
      </c>
      <c r="G7" s="19"/>
      <c r="H7" s="15">
        <f t="shared" si="0"/>
        <v>1332</v>
      </c>
      <c r="I7" s="50"/>
      <c r="J7" s="51"/>
    </row>
    <row r="8" spans="2:13" s="16" customFormat="1" ht="22.9" customHeight="1" x14ac:dyDescent="0.35">
      <c r="B8" s="11">
        <v>45831</v>
      </c>
      <c r="C8" s="12">
        <v>5011962</v>
      </c>
      <c r="D8" s="18" t="s">
        <v>12</v>
      </c>
      <c r="E8" s="12" t="s">
        <v>18</v>
      </c>
      <c r="F8" s="13">
        <v>1719</v>
      </c>
      <c r="G8" s="19"/>
      <c r="H8" s="15">
        <f t="shared" si="0"/>
        <v>343.8</v>
      </c>
      <c r="I8" s="51"/>
      <c r="J8" s="51"/>
    </row>
    <row r="9" spans="2:13" s="16" customFormat="1" ht="22.9" customHeight="1" x14ac:dyDescent="0.35">
      <c r="B9" s="11">
        <v>45965</v>
      </c>
      <c r="C9" s="12">
        <v>5012049</v>
      </c>
      <c r="D9" s="18" t="s">
        <v>20</v>
      </c>
      <c r="E9" s="12" t="s">
        <v>21</v>
      </c>
      <c r="F9" s="13">
        <v>4305</v>
      </c>
      <c r="G9" s="19"/>
      <c r="H9" s="15">
        <f t="shared" si="0"/>
        <v>861</v>
      </c>
      <c r="I9" s="51"/>
      <c r="J9" s="51"/>
    </row>
    <row r="10" spans="2:13" s="16" customFormat="1" ht="22.9" customHeight="1" x14ac:dyDescent="0.35">
      <c r="B10" s="11">
        <v>45987</v>
      </c>
      <c r="C10" s="12">
        <v>5012109</v>
      </c>
      <c r="D10" s="18" t="s">
        <v>22</v>
      </c>
      <c r="E10" s="12" t="s">
        <v>23</v>
      </c>
      <c r="F10" s="13">
        <v>647</v>
      </c>
      <c r="G10" s="19"/>
      <c r="H10" s="15">
        <f t="shared" si="0"/>
        <v>129.4</v>
      </c>
      <c r="I10" s="51"/>
      <c r="J10" s="51"/>
    </row>
    <row r="11" spans="2:13" s="16" customFormat="1" ht="22.9" customHeight="1" x14ac:dyDescent="0.35">
      <c r="B11" s="11">
        <v>45987</v>
      </c>
      <c r="C11" s="12">
        <v>5012110</v>
      </c>
      <c r="D11" s="18" t="s">
        <v>24</v>
      </c>
      <c r="E11" s="12" t="s">
        <v>25</v>
      </c>
      <c r="F11" s="13">
        <v>5736</v>
      </c>
      <c r="G11" s="19"/>
      <c r="H11" s="15">
        <f t="shared" si="0"/>
        <v>1147.2</v>
      </c>
      <c r="I11" s="51"/>
      <c r="J11" s="51"/>
    </row>
    <row r="12" spans="2:13" s="16" customFormat="1" ht="22.9" customHeight="1" x14ac:dyDescent="0.35">
      <c r="B12" s="11">
        <v>45987</v>
      </c>
      <c r="C12" s="12">
        <v>5012112</v>
      </c>
      <c r="D12" s="18" t="s">
        <v>26</v>
      </c>
      <c r="E12" s="12" t="s">
        <v>27</v>
      </c>
      <c r="F12" s="13">
        <v>912</v>
      </c>
      <c r="G12" s="19"/>
      <c r="H12" s="15">
        <f t="shared" si="0"/>
        <v>182.4</v>
      </c>
      <c r="I12" s="51"/>
      <c r="J12" s="51"/>
    </row>
    <row r="13" spans="2:13" s="16" customFormat="1" ht="22.9" customHeight="1" x14ac:dyDescent="0.35">
      <c r="B13" s="11">
        <v>45995</v>
      </c>
      <c r="C13" s="12">
        <v>5012131</v>
      </c>
      <c r="D13" s="18" t="s">
        <v>28</v>
      </c>
      <c r="E13" s="12" t="s">
        <v>29</v>
      </c>
      <c r="F13" s="13">
        <v>498</v>
      </c>
      <c r="G13" s="15"/>
      <c r="H13" s="15">
        <f t="shared" si="0"/>
        <v>99.6</v>
      </c>
    </row>
    <row r="14" spans="2:13" s="16" customFormat="1" ht="22.9" customHeight="1" x14ac:dyDescent="0.35">
      <c r="B14" s="11">
        <v>46002</v>
      </c>
      <c r="C14" s="12">
        <v>5012155</v>
      </c>
      <c r="D14" s="18" t="s">
        <v>30</v>
      </c>
      <c r="E14" s="12" t="s">
        <v>31</v>
      </c>
      <c r="F14" s="13">
        <v>3949</v>
      </c>
      <c r="G14" s="55">
        <f>F14*20/100</f>
        <v>789.8</v>
      </c>
      <c r="H14" s="15"/>
    </row>
    <row r="15" spans="2:13" s="16" customFormat="1" ht="22.9" customHeight="1" x14ac:dyDescent="0.35">
      <c r="B15" s="11">
        <v>46002</v>
      </c>
      <c r="C15" s="12">
        <v>5012154</v>
      </c>
      <c r="D15" s="18" t="s">
        <v>32</v>
      </c>
      <c r="E15" s="12" t="s">
        <v>33</v>
      </c>
      <c r="F15" s="13">
        <v>5751</v>
      </c>
      <c r="G15" s="55">
        <f>F15*20/100</f>
        <v>1150.2</v>
      </c>
      <c r="H15" s="15"/>
    </row>
    <row r="16" spans="2:13" s="16" customFormat="1" ht="22.9" customHeight="1" x14ac:dyDescent="0.35">
      <c r="B16" s="11">
        <v>46002</v>
      </c>
      <c r="C16" s="12">
        <v>5012152</v>
      </c>
      <c r="D16" s="18" t="s">
        <v>34</v>
      </c>
      <c r="E16" s="12" t="s">
        <v>35</v>
      </c>
      <c r="F16" s="13">
        <v>2160</v>
      </c>
      <c r="G16" s="55">
        <f>F16*20/100</f>
        <v>432</v>
      </c>
      <c r="H16" s="15"/>
    </row>
    <row r="17" spans="2:9" s="16" customFormat="1" ht="22.9" customHeight="1" x14ac:dyDescent="0.35">
      <c r="B17" s="11">
        <v>46002</v>
      </c>
      <c r="C17" s="12">
        <v>5012151</v>
      </c>
      <c r="D17" s="18" t="s">
        <v>36</v>
      </c>
      <c r="E17" s="12" t="s">
        <v>37</v>
      </c>
      <c r="F17" s="13">
        <v>2492</v>
      </c>
      <c r="G17" s="55">
        <f>F17*20/100</f>
        <v>498.4</v>
      </c>
      <c r="H17" s="15"/>
    </row>
    <row r="18" spans="2:9" s="16" customFormat="1" ht="22.9" customHeight="1" x14ac:dyDescent="0.35">
      <c r="B18" s="11">
        <v>46002</v>
      </c>
      <c r="C18" s="12">
        <v>5012150</v>
      </c>
      <c r="D18" s="18" t="s">
        <v>38</v>
      </c>
      <c r="E18" s="12" t="s">
        <v>39</v>
      </c>
      <c r="F18" s="13">
        <v>2634</v>
      </c>
      <c r="G18" s="19">
        <f>F18*20/100</f>
        <v>526.79999999999995</v>
      </c>
      <c r="H18" s="15"/>
    </row>
    <row r="19" spans="2:9" s="16" customFormat="1" ht="22.9" customHeight="1" x14ac:dyDescent="0.35">
      <c r="B19" s="11">
        <v>46002</v>
      </c>
      <c r="C19" s="12">
        <v>5012162</v>
      </c>
      <c r="D19" s="18" t="s">
        <v>40</v>
      </c>
      <c r="E19" s="12" t="s">
        <v>41</v>
      </c>
      <c r="F19" s="13">
        <v>1962</v>
      </c>
      <c r="G19" s="19"/>
      <c r="H19" s="15">
        <f t="shared" si="0"/>
        <v>392.4</v>
      </c>
    </row>
    <row r="20" spans="2:9" s="16" customFormat="1" ht="22.9" customHeight="1" x14ac:dyDescent="0.35">
      <c r="B20" s="11">
        <v>46002</v>
      </c>
      <c r="C20" s="12">
        <v>5012156</v>
      </c>
      <c r="D20" s="18" t="s">
        <v>42</v>
      </c>
      <c r="E20" s="12" t="s">
        <v>43</v>
      </c>
      <c r="F20" s="13">
        <v>764</v>
      </c>
      <c r="G20" s="19"/>
      <c r="H20" s="15">
        <f t="shared" si="0"/>
        <v>152.80000000000001</v>
      </c>
    </row>
    <row r="21" spans="2:9" s="16" customFormat="1" ht="22.9" customHeight="1" x14ac:dyDescent="0.35">
      <c r="B21" s="11">
        <v>46002</v>
      </c>
      <c r="C21" s="12">
        <v>5012153</v>
      </c>
      <c r="D21" s="18" t="s">
        <v>44</v>
      </c>
      <c r="E21" s="12" t="s">
        <v>45</v>
      </c>
      <c r="F21" s="13">
        <v>552</v>
      </c>
      <c r="G21" s="19"/>
      <c r="H21" s="15">
        <f t="shared" si="0"/>
        <v>110.4</v>
      </c>
    </row>
    <row r="22" spans="2:9" s="16" customFormat="1" ht="22.9" customHeight="1" x14ac:dyDescent="0.35">
      <c r="B22" s="11">
        <v>46002</v>
      </c>
      <c r="C22" s="12">
        <v>5012147</v>
      </c>
      <c r="D22" s="18" t="s">
        <v>46</v>
      </c>
      <c r="E22" s="12" t="s">
        <v>47</v>
      </c>
      <c r="F22" s="13">
        <v>678</v>
      </c>
      <c r="G22" s="19"/>
      <c r="H22" s="15">
        <f t="shared" si="0"/>
        <v>135.6</v>
      </c>
    </row>
    <row r="23" spans="2:9" s="16" customFormat="1" ht="22.9" customHeight="1" x14ac:dyDescent="0.35">
      <c r="B23" s="11"/>
      <c r="C23" s="12"/>
      <c r="D23" s="18"/>
      <c r="E23" s="12"/>
      <c r="F23" s="13"/>
      <c r="G23" s="19"/>
      <c r="H23" s="15"/>
    </row>
    <row r="24" spans="2:9" s="16" customFormat="1" ht="22.9" customHeight="1" x14ac:dyDescent="0.35">
      <c r="B24" s="11"/>
      <c r="C24" s="12"/>
      <c r="D24" s="18"/>
      <c r="E24" s="12"/>
      <c r="F24" s="13"/>
      <c r="G24" s="19"/>
      <c r="H24" s="15"/>
    </row>
    <row r="25" spans="2:9" s="16" customFormat="1" ht="22.9" customHeight="1" x14ac:dyDescent="0.35">
      <c r="B25" s="11"/>
      <c r="C25" s="12"/>
      <c r="D25" s="18"/>
      <c r="E25" s="12"/>
      <c r="F25" s="13"/>
      <c r="G25" s="19"/>
      <c r="H25" s="15"/>
    </row>
    <row r="26" spans="2:9" s="16" customFormat="1" ht="22.9" customHeight="1" x14ac:dyDescent="0.35">
      <c r="B26" s="11"/>
      <c r="C26" s="12"/>
      <c r="D26" s="18"/>
      <c r="E26" s="12"/>
      <c r="F26" s="13"/>
      <c r="G26" s="19"/>
      <c r="H26" s="15"/>
    </row>
    <row r="27" spans="2:9" s="16" customFormat="1" ht="22.9" customHeight="1" x14ac:dyDescent="0.35">
      <c r="B27" s="20"/>
      <c r="C27" s="17"/>
      <c r="D27" s="21"/>
      <c r="E27" s="17"/>
      <c r="F27" s="14"/>
      <c r="G27" s="22"/>
      <c r="H27" s="23"/>
    </row>
    <row r="28" spans="2:9" s="16" customFormat="1" ht="22.9" customHeight="1" x14ac:dyDescent="0.35">
      <c r="B28" s="20"/>
      <c r="C28" s="17"/>
      <c r="D28" s="21"/>
      <c r="E28" s="17"/>
      <c r="F28" s="14"/>
      <c r="G28" s="22"/>
      <c r="H28" s="23"/>
    </row>
    <row r="29" spans="2:9" s="16" customFormat="1" ht="22.9" customHeight="1" x14ac:dyDescent="0.35">
      <c r="B29" s="20"/>
      <c r="C29" s="17"/>
      <c r="D29" s="21"/>
      <c r="E29" s="17"/>
      <c r="F29" s="24"/>
      <c r="G29" s="25"/>
      <c r="H29" s="23"/>
    </row>
    <row r="30" spans="2:9" s="4" customFormat="1" ht="22.9" customHeight="1" x14ac:dyDescent="0.4">
      <c r="B30" s="26"/>
      <c r="C30" s="27" t="s">
        <v>8</v>
      </c>
      <c r="D30" s="28"/>
      <c r="E30" s="29" t="s">
        <v>9</v>
      </c>
      <c r="F30" s="30">
        <f>SUM(F6:F26)</f>
        <v>47818</v>
      </c>
      <c r="G30" s="30">
        <f>SUM(G6:G26)</f>
        <v>3397.2</v>
      </c>
      <c r="H30" s="31">
        <f>SUM(H6:H26)</f>
        <v>6166.4000000000005</v>
      </c>
      <c r="I30" s="32"/>
    </row>
    <row r="31" spans="2:9" s="4" customFormat="1" ht="22.9" customHeight="1" x14ac:dyDescent="0.4">
      <c r="B31" s="26"/>
      <c r="C31" s="27"/>
      <c r="D31" s="28"/>
      <c r="E31" s="33" t="s">
        <v>10</v>
      </c>
      <c r="F31" s="31">
        <f>F30*20%</f>
        <v>9563.6</v>
      </c>
      <c r="G31" s="34">
        <f>G30*20%</f>
        <v>679.44</v>
      </c>
      <c r="H31" s="35">
        <f>H30*20%</f>
        <v>1233.2800000000002</v>
      </c>
      <c r="I31" s="32"/>
    </row>
    <row r="32" spans="2:9" s="4" customFormat="1" ht="22.9" customHeight="1" x14ac:dyDescent="0.4">
      <c r="B32" s="26"/>
      <c r="C32" s="27"/>
      <c r="D32" s="28"/>
      <c r="E32" s="33" t="s">
        <v>11</v>
      </c>
      <c r="F32" s="31">
        <f>F30+F31</f>
        <v>57381.599999999999</v>
      </c>
      <c r="G32" s="36">
        <f>G30+G31</f>
        <v>4076.64</v>
      </c>
      <c r="H32" s="54">
        <f>H30+H31</f>
        <v>7399.68</v>
      </c>
      <c r="I32" s="37"/>
    </row>
    <row r="33" spans="1:8" s="4" customFormat="1" ht="22.9" customHeight="1" x14ac:dyDescent="0.4">
      <c r="B33" s="38"/>
      <c r="C33" s="38"/>
      <c r="D33" s="38"/>
      <c r="E33" s="39"/>
      <c r="F33" s="40"/>
      <c r="G33" s="39"/>
      <c r="H33" s="41"/>
    </row>
    <row r="34" spans="1:8" ht="15.75" x14ac:dyDescent="0.25">
      <c r="B34" s="42"/>
      <c r="C34" s="43"/>
      <c r="D34" s="43"/>
    </row>
    <row r="35" spans="1:8" ht="15.75" x14ac:dyDescent="0.25">
      <c r="B35" s="42"/>
      <c r="C35" s="43"/>
      <c r="D35" s="43"/>
    </row>
    <row r="36" spans="1:8" ht="15.75" x14ac:dyDescent="0.25">
      <c r="B36" s="43"/>
      <c r="C36" s="43"/>
      <c r="D36" s="43"/>
    </row>
    <row r="37" spans="1:8" ht="15.75" x14ac:dyDescent="0.25">
      <c r="B37" s="44"/>
      <c r="C37" s="44"/>
      <c r="D37" s="44"/>
      <c r="G37" s="45"/>
    </row>
    <row r="38" spans="1:8" ht="20.25" x14ac:dyDescent="0.3">
      <c r="B38" s="46"/>
      <c r="C38" s="46"/>
      <c r="D38" s="46"/>
      <c r="E38" s="46"/>
      <c r="F38" s="46"/>
      <c r="G38" s="46"/>
      <c r="H38" s="47"/>
    </row>
    <row r="39" spans="1:8" ht="20.25" x14ac:dyDescent="0.3">
      <c r="B39" s="46"/>
      <c r="C39" s="46"/>
      <c r="D39" s="46"/>
      <c r="E39" s="46"/>
      <c r="F39" s="46"/>
      <c r="G39" s="46"/>
      <c r="H39" s="48"/>
    </row>
    <row r="40" spans="1:8" ht="20.25" x14ac:dyDescent="0.3">
      <c r="B40" s="46"/>
      <c r="C40" s="46"/>
      <c r="D40" s="46"/>
      <c r="E40" s="46"/>
      <c r="F40" s="46"/>
      <c r="G40" s="46"/>
      <c r="H40" s="48"/>
    </row>
    <row r="41" spans="1:8" ht="20.25" x14ac:dyDescent="0.3">
      <c r="B41" s="46"/>
      <c r="C41" s="46"/>
      <c r="D41" s="46"/>
      <c r="E41" s="44"/>
      <c r="F41" s="46"/>
      <c r="G41" s="46"/>
      <c r="H41" s="47"/>
    </row>
    <row r="44" spans="1:8" x14ac:dyDescent="0.25">
      <c r="A44" s="49"/>
      <c r="B44" s="49"/>
      <c r="C44" s="49"/>
      <c r="D44" s="49"/>
      <c r="E44" s="49"/>
      <c r="F44" s="49"/>
    </row>
  </sheetData>
  <mergeCells count="2">
    <mergeCell ref="B1:H1"/>
    <mergeCell ref="B3:H3"/>
  </mergeCells>
  <phoneticPr fontId="21" type="noConversion"/>
  <printOptions horizontalCentere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2026-01-06T10:26:29Z</cp:lastPrinted>
  <dcterms:created xsi:type="dcterms:W3CDTF">2024-07-23T12:45:53Z</dcterms:created>
  <dcterms:modified xsi:type="dcterms:W3CDTF">2026-01-06T14:08:25Z</dcterms:modified>
</cp:coreProperties>
</file>