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2 PION  Le Meilleur du Vin\2026\"/>
    </mc:Choice>
  </mc:AlternateContent>
  <xr:revisionPtr revIDLastSave="0" documentId="13_ncr:1_{DAEE7310-A48E-4A81-93F7-9173897E00B1}" xr6:coauthVersionLast="47" xr6:coauthVersionMax="47" xr10:uidLastSave="{00000000-0000-0000-0000-000000000000}"/>
  <bookViews>
    <workbookView xWindow="-120" yWindow="-120" windowWidth="29040" windowHeight="15720" xr2:uid="{177E6476-E878-41B1-8961-15739E8852B0}"/>
  </bookViews>
  <sheets>
    <sheet name="ETAT 31-07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25" i="1"/>
  <c r="H26" i="1"/>
  <c r="H27" i="1"/>
  <c r="H28" i="1"/>
  <c r="H29" i="1"/>
  <c r="H30" i="1"/>
  <c r="G20" i="1"/>
  <c r="G21" i="1"/>
  <c r="G22" i="1"/>
  <c r="G23" i="1"/>
  <c r="G24" i="1"/>
  <c r="G25" i="1"/>
  <c r="G26" i="1"/>
  <c r="G27" i="1"/>
  <c r="G28" i="1"/>
  <c r="G29" i="1"/>
  <c r="G30" i="1"/>
  <c r="H31" i="1"/>
  <c r="G31" i="1"/>
  <c r="G19" i="1"/>
  <c r="H18" i="1"/>
  <c r="H17" i="1"/>
  <c r="H16" i="1"/>
  <c r="H15" i="1"/>
  <c r="G14" i="1"/>
  <c r="H10" i="1"/>
  <c r="H8" i="1"/>
  <c r="H9" i="1"/>
  <c r="H6" i="1"/>
  <c r="H7" i="1"/>
  <c r="H13" i="1"/>
  <c r="H12" i="1" l="1"/>
  <c r="H11" i="1"/>
  <c r="F35" i="1"/>
  <c r="F36" i="1" s="1"/>
  <c r="F37" i="1" s="1"/>
  <c r="H35" i="1" l="1"/>
  <c r="G35" i="1" l="1"/>
  <c r="G36" i="1" s="1"/>
  <c r="H36" i="1"/>
  <c r="H37" i="1" s="1"/>
  <c r="G37" i="1" l="1"/>
</calcChain>
</file>

<file path=xl/sharedStrings.xml><?xml version="1.0" encoding="utf-8"?>
<sst xmlns="http://schemas.openxmlformats.org/spreadsheetml/2006/main" count="41" uniqueCount="39">
  <si>
    <t>PION - LE MEILLEUR DU VIN</t>
  </si>
  <si>
    <t>DATE</t>
  </si>
  <si>
    <t>N° facture</t>
  </si>
  <si>
    <t>CODE CLIENT</t>
  </si>
  <si>
    <t>Nom Client</t>
  </si>
  <si>
    <t>MONTANT HT</t>
  </si>
  <si>
    <t>COM EN ATTENTE</t>
  </si>
  <si>
    <t>COM A REGLER</t>
  </si>
  <si>
    <t xml:space="preserve">                             </t>
  </si>
  <si>
    <t>TOTAL HT</t>
  </si>
  <si>
    <t>TVA 20%</t>
  </si>
  <si>
    <t>TTC</t>
  </si>
  <si>
    <t>LESAMIS</t>
  </si>
  <si>
    <t>LES AMIS DE L'AMI LOUIS</t>
  </si>
  <si>
    <t>GAMRH</t>
  </si>
  <si>
    <t>GAMA RH</t>
  </si>
  <si>
    <t>MARTINE</t>
  </si>
  <si>
    <t>ETABLISSEMENTS MARTIN</t>
  </si>
  <si>
    <t>GRANDEC</t>
  </si>
  <si>
    <t>LA GRANDE CAVE DE ST EMILION</t>
  </si>
  <si>
    <t>ENSEIBO</t>
  </si>
  <si>
    <t>L'ENSEIGNE DU BORDEAUX</t>
  </si>
  <si>
    <t>DOMAINE AF GROS - ETAT DES VENTES AU 31 JUILLET 2026</t>
  </si>
  <si>
    <t>SASU BLDRB</t>
  </si>
  <si>
    <t>BLDRB</t>
  </si>
  <si>
    <t>LUTETIA</t>
  </si>
  <si>
    <t>LE LUTETIA</t>
  </si>
  <si>
    <t>LEPOINT</t>
  </si>
  <si>
    <t>POINT ROUGE</t>
  </si>
  <si>
    <t>FRIDA</t>
  </si>
  <si>
    <t>ALYKES INVEST</t>
  </si>
  <si>
    <t>CENT33</t>
  </si>
  <si>
    <t>FOOD FOR SOUL</t>
  </si>
  <si>
    <t>DIVINEA</t>
  </si>
  <si>
    <t>DIVINEA SHOP MON VIGNERON</t>
  </si>
  <si>
    <t>AUBECRU</t>
  </si>
  <si>
    <t xml:space="preserve">TIC &amp; TAC </t>
  </si>
  <si>
    <t>RESMESS</t>
  </si>
  <si>
    <t xml:space="preserve">CHATEAU DE LA MESSARDIERE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</si>
</sst>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\-??\ [$€-40C]_-;_-@_-"/>
    <numFmt numFmtId="166" formatCode="_-* #,##0.00\ [$€-40C]_-;\-* #,##0.00\ [$€-40C]_-;_-* &quot;-&quot;??\ [$€-40C]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color rgb="FFC00000"/>
      <name val="Arial"/>
      <family val="2"/>
    </font>
    <font>
      <b/>
      <sz val="20"/>
      <color indexed="12"/>
      <name val="Arial"/>
      <family val="2"/>
    </font>
    <font>
      <b/>
      <sz val="24"/>
      <color indexed="12"/>
      <name val="Arial"/>
      <family val="2"/>
    </font>
    <font>
      <sz val="18"/>
      <color theme="1"/>
      <name val="Aptos Narrow"/>
      <family val="2"/>
      <scheme val="minor"/>
    </font>
    <font>
      <sz val="1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name val="Arial"/>
      <family val="2"/>
      <charset val="1"/>
    </font>
    <font>
      <b/>
      <sz val="12"/>
      <name val="Arial"/>
      <family val="2"/>
    </font>
    <font>
      <sz val="12"/>
      <name val="Arial"/>
      <family val="2"/>
    </font>
    <font>
      <sz val="16"/>
      <color rgb="FFFF0000"/>
      <name val="Arial"/>
      <family val="2"/>
    </font>
    <font>
      <sz val="16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family val="2"/>
    </font>
    <font>
      <sz val="8"/>
      <name val="Aptos Narrow"/>
      <family val="2"/>
      <scheme val="minor"/>
    </font>
    <font>
      <b/>
      <sz val="11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6" fillId="2" borderId="0" xfId="1" applyFont="1" applyFill="1"/>
    <xf numFmtId="0" fontId="7" fillId="2" borderId="0" xfId="1" applyFont="1" applyFill="1" applyAlignment="1">
      <alignment horizontal="center" wrapText="1"/>
    </xf>
    <xf numFmtId="0" fontId="6" fillId="2" borderId="0" xfId="1" applyFont="1" applyFill="1" applyAlignment="1">
      <alignment wrapText="1"/>
    </xf>
    <xf numFmtId="0" fontId="8" fillId="0" borderId="0" xfId="0" applyFont="1"/>
    <xf numFmtId="0" fontId="9" fillId="0" borderId="0" xfId="1" applyFont="1"/>
    <xf numFmtId="0" fontId="10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 wrapText="1"/>
    </xf>
    <xf numFmtId="9" fontId="9" fillId="0" borderId="0" xfId="1" applyNumberFormat="1" applyFont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2" fontId="10" fillId="0" borderId="0" xfId="1" applyNumberFormat="1" applyFont="1" applyAlignment="1">
      <alignment horizontal="center"/>
    </xf>
    <xf numFmtId="2" fontId="11" fillId="0" borderId="0" xfId="1" applyNumberFormat="1" applyFont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2" fontId="10" fillId="0" borderId="2" xfId="1" applyNumberFormat="1" applyFont="1" applyBorder="1" applyAlignment="1">
      <alignment horizontal="center"/>
    </xf>
    <xf numFmtId="14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1" xfId="1" applyFont="1" applyBorder="1" applyAlignment="1">
      <alignment horizontal="left"/>
    </xf>
    <xf numFmtId="164" fontId="10" fillId="0" borderId="4" xfId="1" applyNumberFormat="1" applyFont="1" applyBorder="1" applyAlignment="1">
      <alignment horizontal="right"/>
    </xf>
    <xf numFmtId="164" fontId="10" fillId="0" borderId="1" xfId="1" applyNumberFormat="1" applyFont="1" applyBorder="1" applyAlignment="1">
      <alignment horizontal="right"/>
    </xf>
    <xf numFmtId="44" fontId="8" fillId="0" borderId="0" xfId="0" applyNumberFormat="1" applyFont="1"/>
    <xf numFmtId="0" fontId="10" fillId="0" borderId="5" xfId="1" applyFont="1" applyBorder="1" applyAlignment="1">
      <alignment horizontal="left"/>
    </xf>
    <xf numFmtId="165" fontId="14" fillId="0" borderId="1" xfId="1" applyNumberFormat="1" applyFont="1" applyBorder="1" applyAlignment="1">
      <alignment horizontal="right" vertical="center"/>
    </xf>
    <xf numFmtId="44" fontId="10" fillId="0" borderId="1" xfId="1" applyNumberFormat="1" applyFont="1" applyBorder="1" applyAlignment="1">
      <alignment horizontal="right"/>
    </xf>
    <xf numFmtId="166" fontId="10" fillId="0" borderId="1" xfId="1" applyNumberFormat="1" applyFont="1" applyBorder="1" applyAlignment="1">
      <alignment horizontal="right"/>
    </xf>
    <xf numFmtId="166" fontId="8" fillId="0" borderId="0" xfId="0" applyNumberFormat="1" applyFont="1"/>
    <xf numFmtId="0" fontId="1" fillId="0" borderId="0" xfId="0" applyFont="1"/>
    <xf numFmtId="0" fontId="1" fillId="0" borderId="6" xfId="0" applyFont="1" applyBorder="1"/>
    <xf numFmtId="164" fontId="1" fillId="0" borderId="6" xfId="0" applyNumberFormat="1" applyFont="1" applyBorder="1"/>
    <xf numFmtId="0" fontId="2" fillId="0" borderId="6" xfId="0" applyFont="1" applyBorder="1"/>
    <xf numFmtId="14" fontId="15" fillId="0" borderId="0" xfId="1" applyNumberFormat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/>
    <xf numFmtId="2" fontId="0" fillId="0" borderId="0" xfId="0" applyNumberFormat="1"/>
    <xf numFmtId="0" fontId="4" fillId="0" borderId="0" xfId="1"/>
    <xf numFmtId="2" fontId="17" fillId="0" borderId="0" xfId="1" applyNumberFormat="1" applyFont="1" applyAlignment="1">
      <alignment horizontal="center"/>
    </xf>
    <xf numFmtId="2" fontId="18" fillId="0" borderId="0" xfId="1" applyNumberFormat="1" applyFont="1" applyAlignment="1">
      <alignment horizontal="center"/>
    </xf>
    <xf numFmtId="0" fontId="3" fillId="0" borderId="0" xfId="0" applyFont="1"/>
    <xf numFmtId="0" fontId="20" fillId="0" borderId="7" xfId="0" applyFont="1" applyBorder="1"/>
    <xf numFmtId="0" fontId="20" fillId="0" borderId="0" xfId="0" applyFont="1"/>
    <xf numFmtId="0" fontId="19" fillId="0" borderId="7" xfId="0" applyFont="1" applyBorder="1"/>
    <xf numFmtId="0" fontId="19" fillId="0" borderId="0" xfId="0" applyFont="1"/>
    <xf numFmtId="164" fontId="11" fillId="3" borderId="1" xfId="1" applyNumberFormat="1" applyFont="1" applyFill="1" applyBorder="1" applyAlignment="1">
      <alignment horizontal="right"/>
    </xf>
    <xf numFmtId="164" fontId="22" fillId="0" borderId="1" xfId="1" applyNumberFormat="1" applyFont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7B30A31B-FEA4-4437-89E8-05984BC9E2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68E1-45DF-4A26-80CB-CF9067DC5811}">
  <sheetPr>
    <pageSetUpPr fitToPage="1"/>
  </sheetPr>
  <dimension ref="A1:M50"/>
  <sheetViews>
    <sheetView tabSelected="1" topLeftCell="A5" zoomScaleNormal="100" workbookViewId="0">
      <selection activeCell="J26" sqref="J26"/>
    </sheetView>
  </sheetViews>
  <sheetFormatPr baseColWidth="10" defaultColWidth="11.28515625" defaultRowHeight="15" x14ac:dyDescent="0.25"/>
  <cols>
    <col min="1" max="1" width="5.28515625" customWidth="1"/>
    <col min="2" max="2" width="19.7109375" customWidth="1"/>
    <col min="3" max="3" width="17.140625" customWidth="1"/>
    <col min="4" max="4" width="21" customWidth="1"/>
    <col min="5" max="5" width="45.85546875" customWidth="1"/>
    <col min="6" max="6" width="27.85546875" customWidth="1"/>
    <col min="7" max="7" width="22.85546875" customWidth="1"/>
    <col min="8" max="8" width="25.28515625" customWidth="1"/>
    <col min="9" max="9" width="18.7109375" bestFit="1" customWidth="1"/>
  </cols>
  <sheetData>
    <row r="1" spans="2:13" ht="26.25" x14ac:dyDescent="0.4">
      <c r="B1" s="55" t="s">
        <v>0</v>
      </c>
      <c r="C1" s="55"/>
      <c r="D1" s="55"/>
      <c r="E1" s="55"/>
      <c r="F1" s="55"/>
      <c r="G1" s="55"/>
      <c r="H1" s="55"/>
      <c r="I1" s="1"/>
    </row>
    <row r="2" spans="2:13" ht="8.25" customHeight="1" x14ac:dyDescent="0.4">
      <c r="B2" s="2"/>
      <c r="C2" s="2"/>
      <c r="D2" s="2"/>
      <c r="E2" s="2"/>
      <c r="F2" s="2"/>
      <c r="G2" s="2"/>
      <c r="H2" s="2"/>
      <c r="I2" s="2"/>
    </row>
    <row r="3" spans="2:13" s="4" customFormat="1" ht="27" customHeight="1" x14ac:dyDescent="0.4">
      <c r="B3" s="56" t="s">
        <v>22</v>
      </c>
      <c r="C3" s="56"/>
      <c r="D3" s="56"/>
      <c r="E3" s="56"/>
      <c r="F3" s="56"/>
      <c r="G3" s="56"/>
      <c r="H3" s="56"/>
      <c r="I3" s="3"/>
    </row>
    <row r="4" spans="2:13" s="4" customFormat="1" ht="22.9" customHeight="1" x14ac:dyDescent="0.4">
      <c r="B4" s="5"/>
      <c r="C4" s="5"/>
      <c r="D4" s="5"/>
      <c r="E4" s="5"/>
      <c r="F4" s="5"/>
      <c r="G4" s="5"/>
      <c r="H4" s="5"/>
      <c r="I4" s="5"/>
    </row>
    <row r="5" spans="2:13" s="4" customFormat="1" ht="55.15" customHeight="1" x14ac:dyDescent="0.4">
      <c r="B5" s="6" t="s">
        <v>1</v>
      </c>
      <c r="C5" s="6" t="s">
        <v>2</v>
      </c>
      <c r="D5" s="6" t="s">
        <v>3</v>
      </c>
      <c r="E5" s="6" t="s">
        <v>4</v>
      </c>
      <c r="F5" s="7" t="s">
        <v>5</v>
      </c>
      <c r="G5" s="8" t="s">
        <v>6</v>
      </c>
      <c r="H5" s="9" t="s">
        <v>7</v>
      </c>
      <c r="I5" s="10"/>
    </row>
    <row r="6" spans="2:13" s="16" customFormat="1" ht="22.9" customHeight="1" x14ac:dyDescent="0.35">
      <c r="B6" s="11">
        <v>46002</v>
      </c>
      <c r="C6" s="12">
        <v>5012155</v>
      </c>
      <c r="D6" s="18" t="s">
        <v>12</v>
      </c>
      <c r="E6" s="12" t="s">
        <v>13</v>
      </c>
      <c r="F6" s="13">
        <v>3949</v>
      </c>
      <c r="G6" s="54"/>
      <c r="H6" s="15">
        <f t="shared" ref="H6:H10" si="0">F6*20/100</f>
        <v>789.8</v>
      </c>
      <c r="I6" s="51"/>
      <c r="J6" s="52"/>
      <c r="K6" s="52"/>
      <c r="L6" s="52"/>
      <c r="M6" s="52"/>
    </row>
    <row r="7" spans="2:13" s="16" customFormat="1" ht="22.9" customHeight="1" x14ac:dyDescent="0.35">
      <c r="B7" s="11">
        <v>46002</v>
      </c>
      <c r="C7" s="12">
        <v>5012154</v>
      </c>
      <c r="D7" s="18" t="s">
        <v>14</v>
      </c>
      <c r="E7" s="12" t="s">
        <v>15</v>
      </c>
      <c r="F7" s="13">
        <v>5751</v>
      </c>
      <c r="G7" s="54"/>
      <c r="H7" s="15">
        <f t="shared" si="0"/>
        <v>1150.2</v>
      </c>
      <c r="I7" s="49"/>
      <c r="J7" s="50"/>
    </row>
    <row r="8" spans="2:13" s="16" customFormat="1" ht="22.9" customHeight="1" x14ac:dyDescent="0.35">
      <c r="B8" s="11">
        <v>46002</v>
      </c>
      <c r="C8" s="12">
        <v>5012152</v>
      </c>
      <c r="D8" s="18" t="s">
        <v>16</v>
      </c>
      <c r="E8" s="12" t="s">
        <v>17</v>
      </c>
      <c r="F8" s="13">
        <v>2160</v>
      </c>
      <c r="G8" s="54"/>
      <c r="H8" s="15">
        <f t="shared" si="0"/>
        <v>432</v>
      </c>
      <c r="I8" s="50"/>
      <c r="J8" s="50"/>
    </row>
    <row r="9" spans="2:13" s="16" customFormat="1" ht="22.9" customHeight="1" x14ac:dyDescent="0.35">
      <c r="B9" s="11">
        <v>46002</v>
      </c>
      <c r="C9" s="12">
        <v>5012151</v>
      </c>
      <c r="D9" s="18" t="s">
        <v>18</v>
      </c>
      <c r="E9" s="12" t="s">
        <v>19</v>
      </c>
      <c r="F9" s="13">
        <v>2492</v>
      </c>
      <c r="G9" s="54"/>
      <c r="H9" s="15">
        <f t="shared" si="0"/>
        <v>498.4</v>
      </c>
      <c r="I9" s="50"/>
      <c r="J9" s="50"/>
    </row>
    <row r="10" spans="2:13" s="16" customFormat="1" ht="22.9" customHeight="1" x14ac:dyDescent="0.35">
      <c r="B10" s="11">
        <v>46002</v>
      </c>
      <c r="C10" s="12">
        <v>5012150</v>
      </c>
      <c r="D10" s="18" t="s">
        <v>20</v>
      </c>
      <c r="E10" s="12" t="s">
        <v>21</v>
      </c>
      <c r="F10" s="13">
        <v>2634</v>
      </c>
      <c r="G10" s="54"/>
      <c r="H10" s="15">
        <f t="shared" si="0"/>
        <v>526.79999999999995</v>
      </c>
      <c r="I10" s="50"/>
      <c r="J10" s="50"/>
    </row>
    <row r="11" spans="2:13" s="16" customFormat="1" ht="22.9" customHeight="1" x14ac:dyDescent="0.35">
      <c r="B11" s="11">
        <v>46043</v>
      </c>
      <c r="C11" s="12">
        <v>5012209</v>
      </c>
      <c r="D11" s="18" t="s">
        <v>24</v>
      </c>
      <c r="E11" s="12" t="s">
        <v>23</v>
      </c>
      <c r="F11" s="13">
        <v>108</v>
      </c>
      <c r="G11" s="54"/>
      <c r="H11" s="15">
        <f>F11*20/100</f>
        <v>21.6</v>
      </c>
      <c r="I11" s="50"/>
      <c r="J11" s="50"/>
    </row>
    <row r="12" spans="2:13" s="16" customFormat="1" ht="22.9" customHeight="1" x14ac:dyDescent="0.35">
      <c r="B12" s="11">
        <v>46044</v>
      </c>
      <c r="C12" s="12">
        <v>5012210</v>
      </c>
      <c r="D12" s="18" t="s">
        <v>25</v>
      </c>
      <c r="E12" s="12" t="s">
        <v>26</v>
      </c>
      <c r="F12" s="13">
        <v>1080</v>
      </c>
      <c r="G12" s="54"/>
      <c r="H12" s="15">
        <f>F12*20/100</f>
        <v>216</v>
      </c>
      <c r="I12" s="50"/>
      <c r="J12" s="50"/>
    </row>
    <row r="13" spans="2:13" s="16" customFormat="1" ht="22.9" customHeight="1" x14ac:dyDescent="0.35">
      <c r="B13" s="11">
        <v>46048</v>
      </c>
      <c r="C13" s="12">
        <v>5012223</v>
      </c>
      <c r="D13" s="18" t="s">
        <v>27</v>
      </c>
      <c r="E13" s="12" t="s">
        <v>28</v>
      </c>
      <c r="F13" s="13">
        <v>1347</v>
      </c>
      <c r="G13" s="54"/>
      <c r="H13" s="15">
        <f>F13*20/100</f>
        <v>269.39999999999998</v>
      </c>
      <c r="I13" s="50"/>
      <c r="J13" s="50"/>
    </row>
    <row r="14" spans="2:13" s="16" customFormat="1" ht="22.9" customHeight="1" x14ac:dyDescent="0.35">
      <c r="B14" s="11">
        <v>46048</v>
      </c>
      <c r="C14" s="12">
        <v>5012222</v>
      </c>
      <c r="D14" s="18" t="s">
        <v>18</v>
      </c>
      <c r="E14" s="12" t="s">
        <v>19</v>
      </c>
      <c r="F14" s="13">
        <v>828</v>
      </c>
      <c r="G14" s="54">
        <f>F14*20/100</f>
        <v>165.6</v>
      </c>
      <c r="H14" s="15"/>
      <c r="I14" s="50"/>
      <c r="J14" s="50"/>
    </row>
    <row r="15" spans="2:13" s="16" customFormat="1" ht="22.9" customHeight="1" x14ac:dyDescent="0.35">
      <c r="B15" s="11">
        <v>46056</v>
      </c>
      <c r="C15" s="12">
        <v>5012237</v>
      </c>
      <c r="D15" s="18" t="s">
        <v>29</v>
      </c>
      <c r="E15" s="12" t="s">
        <v>30</v>
      </c>
      <c r="F15" s="13">
        <v>624</v>
      </c>
      <c r="G15" s="54"/>
      <c r="H15" s="15">
        <f>F15*20/100</f>
        <v>124.8</v>
      </c>
      <c r="I15" s="50"/>
      <c r="J15" s="50"/>
    </row>
    <row r="16" spans="2:13" s="16" customFormat="1" ht="22.9" customHeight="1" x14ac:dyDescent="0.35">
      <c r="B16" s="11">
        <v>46084</v>
      </c>
      <c r="C16" s="12">
        <v>5012265</v>
      </c>
      <c r="D16" s="18" t="s">
        <v>31</v>
      </c>
      <c r="E16" s="12" t="s">
        <v>32</v>
      </c>
      <c r="F16" s="13">
        <v>1149</v>
      </c>
      <c r="G16" s="54"/>
      <c r="H16" s="15">
        <f>F16*20/100</f>
        <v>229.8</v>
      </c>
    </row>
    <row r="17" spans="2:8" s="16" customFormat="1" ht="22.9" customHeight="1" x14ac:dyDescent="0.35">
      <c r="B17" s="11">
        <v>46098</v>
      </c>
      <c r="C17" s="12">
        <v>5012280</v>
      </c>
      <c r="D17" s="18" t="s">
        <v>33</v>
      </c>
      <c r="E17" s="12" t="s">
        <v>34</v>
      </c>
      <c r="F17" s="13">
        <v>3912</v>
      </c>
      <c r="G17" s="54"/>
      <c r="H17" s="15">
        <f>F17*20/100</f>
        <v>782.4</v>
      </c>
    </row>
    <row r="18" spans="2:8" s="16" customFormat="1" ht="22.9" customHeight="1" x14ac:dyDescent="0.35">
      <c r="B18" s="11">
        <v>46105</v>
      </c>
      <c r="C18" s="12">
        <v>5012290</v>
      </c>
      <c r="D18" s="18" t="s">
        <v>35</v>
      </c>
      <c r="E18" s="12" t="s">
        <v>36</v>
      </c>
      <c r="F18" s="13">
        <v>5283</v>
      </c>
      <c r="G18" s="54"/>
      <c r="H18" s="15">
        <f>F18*20/100</f>
        <v>1056.5999999999999</v>
      </c>
    </row>
    <row r="19" spans="2:8" s="16" customFormat="1" ht="22.9" customHeight="1" x14ac:dyDescent="0.35">
      <c r="B19" s="11">
        <v>46127</v>
      </c>
      <c r="C19" s="12">
        <v>5012317</v>
      </c>
      <c r="D19" s="18" t="s">
        <v>37</v>
      </c>
      <c r="E19" s="12" t="s">
        <v>38</v>
      </c>
      <c r="F19" s="13">
        <v>1659</v>
      </c>
      <c r="G19" s="54">
        <f t="shared" ref="G19:G31" si="1">F19*20/100</f>
        <v>331.8</v>
      </c>
      <c r="H19" s="15"/>
    </row>
    <row r="20" spans="2:8" s="16" customFormat="1" ht="22.9" customHeight="1" x14ac:dyDescent="0.35">
      <c r="B20" s="11"/>
      <c r="C20" s="12"/>
      <c r="D20" s="18"/>
      <c r="E20" s="12"/>
      <c r="F20" s="13"/>
      <c r="G20" s="54">
        <f t="shared" si="1"/>
        <v>0</v>
      </c>
      <c r="H20" s="15">
        <f t="shared" ref="H19:H30" si="2">F20*20/100</f>
        <v>0</v>
      </c>
    </row>
    <row r="21" spans="2:8" s="16" customFormat="1" ht="22.9" customHeight="1" x14ac:dyDescent="0.35">
      <c r="B21" s="11"/>
      <c r="C21" s="12"/>
      <c r="D21" s="18"/>
      <c r="E21" s="12"/>
      <c r="F21" s="13"/>
      <c r="G21" s="54">
        <f t="shared" si="1"/>
        <v>0</v>
      </c>
      <c r="H21" s="15">
        <f t="shared" si="2"/>
        <v>0</v>
      </c>
    </row>
    <row r="22" spans="2:8" s="16" customFormat="1" ht="22.9" customHeight="1" x14ac:dyDescent="0.35">
      <c r="B22" s="11"/>
      <c r="C22" s="12"/>
      <c r="D22" s="18"/>
      <c r="E22" s="12"/>
      <c r="F22" s="13"/>
      <c r="G22" s="54">
        <f t="shared" si="1"/>
        <v>0</v>
      </c>
      <c r="H22" s="15">
        <f t="shared" si="2"/>
        <v>0</v>
      </c>
    </row>
    <row r="23" spans="2:8" s="16" customFormat="1" ht="22.9" customHeight="1" x14ac:dyDescent="0.35">
      <c r="B23" s="11"/>
      <c r="C23" s="12"/>
      <c r="D23" s="18"/>
      <c r="E23" s="12"/>
      <c r="F23" s="13"/>
      <c r="G23" s="54">
        <f t="shared" si="1"/>
        <v>0</v>
      </c>
      <c r="H23" s="15">
        <f t="shared" si="2"/>
        <v>0</v>
      </c>
    </row>
    <row r="24" spans="2:8" s="16" customFormat="1" ht="22.9" customHeight="1" x14ac:dyDescent="0.35">
      <c r="B24" s="11"/>
      <c r="C24" s="12"/>
      <c r="D24" s="18"/>
      <c r="E24" s="12"/>
      <c r="F24" s="13"/>
      <c r="G24" s="54">
        <f t="shared" si="1"/>
        <v>0</v>
      </c>
      <c r="H24" s="15">
        <f t="shared" si="2"/>
        <v>0</v>
      </c>
    </row>
    <row r="25" spans="2:8" s="16" customFormat="1" ht="22.9" customHeight="1" x14ac:dyDescent="0.35">
      <c r="B25" s="11"/>
      <c r="C25" s="12"/>
      <c r="D25" s="18"/>
      <c r="E25" s="12"/>
      <c r="F25" s="13"/>
      <c r="G25" s="54">
        <f t="shared" si="1"/>
        <v>0</v>
      </c>
      <c r="H25" s="15">
        <f t="shared" si="2"/>
        <v>0</v>
      </c>
    </row>
    <row r="26" spans="2:8" s="16" customFormat="1" ht="22.9" customHeight="1" x14ac:dyDescent="0.35">
      <c r="B26" s="11"/>
      <c r="C26" s="12"/>
      <c r="D26" s="18"/>
      <c r="E26" s="12"/>
      <c r="F26" s="13"/>
      <c r="G26" s="54">
        <f t="shared" si="1"/>
        <v>0</v>
      </c>
      <c r="H26" s="15">
        <f t="shared" si="2"/>
        <v>0</v>
      </c>
    </row>
    <row r="27" spans="2:8" s="16" customFormat="1" ht="22.9" customHeight="1" x14ac:dyDescent="0.35">
      <c r="B27" s="11"/>
      <c r="C27" s="12"/>
      <c r="D27" s="18"/>
      <c r="E27" s="12"/>
      <c r="F27" s="13"/>
      <c r="G27" s="54">
        <f t="shared" si="1"/>
        <v>0</v>
      </c>
      <c r="H27" s="15">
        <f t="shared" si="2"/>
        <v>0</v>
      </c>
    </row>
    <row r="28" spans="2:8" s="16" customFormat="1" ht="22.9" customHeight="1" x14ac:dyDescent="0.35">
      <c r="B28" s="11"/>
      <c r="C28" s="12"/>
      <c r="D28" s="18"/>
      <c r="E28" s="12"/>
      <c r="F28" s="13"/>
      <c r="G28" s="54">
        <f t="shared" si="1"/>
        <v>0</v>
      </c>
      <c r="H28" s="15">
        <f t="shared" si="2"/>
        <v>0</v>
      </c>
    </row>
    <row r="29" spans="2:8" s="16" customFormat="1" ht="22.9" customHeight="1" x14ac:dyDescent="0.35">
      <c r="B29" s="11"/>
      <c r="C29" s="12"/>
      <c r="D29" s="18"/>
      <c r="E29" s="12"/>
      <c r="F29" s="13"/>
      <c r="G29" s="54">
        <f t="shared" si="1"/>
        <v>0</v>
      </c>
      <c r="H29" s="15">
        <f t="shared" si="2"/>
        <v>0</v>
      </c>
    </row>
    <row r="30" spans="2:8" s="16" customFormat="1" ht="22.9" customHeight="1" x14ac:dyDescent="0.35">
      <c r="B30" s="11"/>
      <c r="C30" s="12"/>
      <c r="D30" s="18"/>
      <c r="E30" s="12"/>
      <c r="F30" s="13"/>
      <c r="G30" s="54">
        <f t="shared" si="1"/>
        <v>0</v>
      </c>
      <c r="H30" s="15">
        <f t="shared" si="2"/>
        <v>0</v>
      </c>
    </row>
    <row r="31" spans="2:8" s="16" customFormat="1" ht="22.9" customHeight="1" x14ac:dyDescent="0.35">
      <c r="B31" s="11"/>
      <c r="C31" s="12"/>
      <c r="D31" s="18"/>
      <c r="E31" s="12"/>
      <c r="F31" s="13"/>
      <c r="G31" s="54">
        <f t="shared" si="1"/>
        <v>0</v>
      </c>
      <c r="H31" s="15">
        <f t="shared" ref="H31" si="3">F31*20/100</f>
        <v>0</v>
      </c>
    </row>
    <row r="32" spans="2:8" s="16" customFormat="1" ht="22.9" customHeight="1" x14ac:dyDescent="0.35">
      <c r="B32" s="19"/>
      <c r="C32" s="17"/>
      <c r="D32" s="20"/>
      <c r="E32" s="17"/>
      <c r="F32" s="14"/>
      <c r="G32" s="21"/>
      <c r="H32" s="22"/>
    </row>
    <row r="33" spans="1:9" s="16" customFormat="1" ht="22.9" customHeight="1" x14ac:dyDescent="0.35">
      <c r="B33" s="19"/>
      <c r="C33" s="17"/>
      <c r="D33" s="20"/>
      <c r="E33" s="17"/>
      <c r="F33" s="14"/>
      <c r="G33" s="21"/>
      <c r="H33" s="22"/>
    </row>
    <row r="34" spans="1:9" s="16" customFormat="1" ht="22.9" customHeight="1" x14ac:dyDescent="0.35">
      <c r="B34" s="19"/>
      <c r="C34" s="17"/>
      <c r="D34" s="20"/>
      <c r="E34" s="17"/>
      <c r="F34" s="23"/>
      <c r="G34" s="24"/>
      <c r="H34" s="22"/>
    </row>
    <row r="35" spans="1:9" s="16" customFormat="1" ht="22.9" customHeight="1" x14ac:dyDescent="0.4">
      <c r="A35" s="4"/>
      <c r="B35" s="25"/>
      <c r="C35" s="26" t="s">
        <v>8</v>
      </c>
      <c r="D35" s="27"/>
      <c r="E35" s="28" t="s">
        <v>9</v>
      </c>
      <c r="F35" s="29">
        <f>SUM(F6:F31)</f>
        <v>32976</v>
      </c>
      <c r="G35" s="29">
        <f>SUM(G6:G31)</f>
        <v>497.4</v>
      </c>
      <c r="H35" s="30">
        <f>SUM(H6:H31)</f>
        <v>6097.7999999999993</v>
      </c>
    </row>
    <row r="36" spans="1:9" s="16" customFormat="1" ht="22.9" customHeight="1" x14ac:dyDescent="0.4">
      <c r="A36" s="4"/>
      <c r="B36" s="25"/>
      <c r="C36" s="26"/>
      <c r="D36" s="27"/>
      <c r="E36" s="32" t="s">
        <v>10</v>
      </c>
      <c r="F36" s="30">
        <f>F35*20%</f>
        <v>6595.2000000000007</v>
      </c>
      <c r="G36" s="33">
        <f>G35*20%</f>
        <v>99.48</v>
      </c>
      <c r="H36" s="34">
        <f>H35*20%</f>
        <v>1219.56</v>
      </c>
    </row>
    <row r="37" spans="1:9" s="16" customFormat="1" ht="22.9" customHeight="1" x14ac:dyDescent="0.4">
      <c r="A37" s="4"/>
      <c r="B37" s="25"/>
      <c r="C37" s="26"/>
      <c r="D37" s="27"/>
      <c r="E37" s="32" t="s">
        <v>11</v>
      </c>
      <c r="F37" s="30">
        <f>F35+F36</f>
        <v>39571.199999999997</v>
      </c>
      <c r="G37" s="35">
        <f>G35+G36</f>
        <v>596.88</v>
      </c>
      <c r="H37" s="53">
        <f>H35+H36</f>
        <v>7317.3599999999988</v>
      </c>
    </row>
    <row r="38" spans="1:9" s="16" customFormat="1" ht="22.9" customHeight="1" x14ac:dyDescent="0.4">
      <c r="A38" s="4"/>
      <c r="B38" s="37"/>
      <c r="C38" s="37"/>
      <c r="D38" s="37"/>
      <c r="E38" s="38"/>
      <c r="F38" s="39"/>
      <c r="G38" s="38"/>
      <c r="H38" s="40"/>
    </row>
    <row r="39" spans="1:9" s="16" customFormat="1" ht="22.9" customHeight="1" x14ac:dyDescent="0.35">
      <c r="A39"/>
      <c r="B39" s="41"/>
      <c r="C39" s="42"/>
      <c r="D39" s="42"/>
      <c r="E39"/>
      <c r="F39"/>
      <c r="G39"/>
      <c r="H39"/>
    </row>
    <row r="40" spans="1:9" s="16" customFormat="1" ht="22.9" customHeight="1" x14ac:dyDescent="0.35">
      <c r="A40"/>
      <c r="B40" s="41"/>
      <c r="C40" s="42"/>
      <c r="D40" s="42"/>
      <c r="E40"/>
      <c r="F40"/>
      <c r="G40"/>
      <c r="H40"/>
    </row>
    <row r="41" spans="1:9" s="16" customFormat="1" ht="22.9" customHeight="1" x14ac:dyDescent="0.35">
      <c r="A41"/>
      <c r="B41" s="42"/>
      <c r="C41" s="42"/>
      <c r="D41" s="42"/>
      <c r="E41"/>
      <c r="F41"/>
      <c r="G41"/>
      <c r="H41"/>
    </row>
    <row r="42" spans="1:9" s="16" customFormat="1" ht="22.9" customHeight="1" x14ac:dyDescent="0.35">
      <c r="A42"/>
      <c r="B42" s="43"/>
      <c r="C42" s="43"/>
      <c r="D42" s="43"/>
      <c r="E42"/>
      <c r="F42"/>
      <c r="G42" s="44"/>
      <c r="H42"/>
    </row>
    <row r="43" spans="1:9" s="16" customFormat="1" ht="22.9" customHeight="1" x14ac:dyDescent="0.35">
      <c r="A43"/>
      <c r="B43" s="45"/>
      <c r="C43" s="45"/>
      <c r="D43" s="45"/>
      <c r="E43" s="45"/>
      <c r="F43" s="45"/>
      <c r="G43" s="45"/>
      <c r="H43" s="46"/>
    </row>
    <row r="44" spans="1:9" s="16" customFormat="1" ht="22.9" customHeight="1" x14ac:dyDescent="0.35">
      <c r="A44"/>
      <c r="B44" s="45"/>
      <c r="C44" s="45"/>
      <c r="D44" s="45"/>
      <c r="E44" s="45"/>
      <c r="F44" s="45"/>
      <c r="G44" s="45"/>
      <c r="H44" s="47"/>
    </row>
    <row r="45" spans="1:9" s="16" customFormat="1" ht="22.9" customHeight="1" x14ac:dyDescent="0.35">
      <c r="A45"/>
      <c r="B45" s="45"/>
      <c r="C45" s="45"/>
      <c r="D45" s="45"/>
      <c r="E45" s="45"/>
      <c r="F45" s="45"/>
      <c r="G45" s="45"/>
      <c r="H45" s="47"/>
    </row>
    <row r="46" spans="1:9" s="16" customFormat="1" ht="22.9" customHeight="1" x14ac:dyDescent="0.35">
      <c r="A46"/>
      <c r="B46" s="45"/>
      <c r="C46" s="45"/>
      <c r="D46" s="45"/>
      <c r="E46" s="43"/>
      <c r="F46" s="45"/>
      <c r="G46" s="45"/>
      <c r="H46" s="46"/>
    </row>
    <row r="47" spans="1:9" s="4" customFormat="1" ht="22.9" customHeight="1" x14ac:dyDescent="0.4">
      <c r="A47"/>
      <c r="B47"/>
      <c r="C47"/>
      <c r="D47"/>
      <c r="E47"/>
      <c r="F47"/>
      <c r="G47"/>
      <c r="H47"/>
      <c r="I47" s="31"/>
    </row>
    <row r="48" spans="1:9" s="4" customFormat="1" ht="22.9" customHeight="1" x14ac:dyDescent="0.4">
      <c r="A48"/>
      <c r="B48"/>
      <c r="C48"/>
      <c r="D48"/>
      <c r="E48"/>
      <c r="F48"/>
      <c r="G48"/>
      <c r="H48"/>
      <c r="I48" s="31"/>
    </row>
    <row r="49" spans="1:9" s="4" customFormat="1" ht="22.9" customHeight="1" x14ac:dyDescent="0.4">
      <c r="A49" s="48"/>
      <c r="B49" s="48"/>
      <c r="C49" s="48"/>
      <c r="D49" s="48"/>
      <c r="E49" s="48"/>
      <c r="F49" s="48"/>
      <c r="G49"/>
      <c r="H49"/>
      <c r="I49" s="36"/>
    </row>
    <row r="50" spans="1:9" s="4" customFormat="1" ht="22.9" customHeight="1" x14ac:dyDescent="0.4">
      <c r="A50"/>
      <c r="B50"/>
      <c r="C50"/>
      <c r="D50"/>
      <c r="E50"/>
      <c r="F50"/>
      <c r="G50"/>
      <c r="H50"/>
    </row>
  </sheetData>
  <mergeCells count="2">
    <mergeCell ref="B1:H1"/>
    <mergeCell ref="B3:H3"/>
  </mergeCells>
  <phoneticPr fontId="21" type="noConversion"/>
  <printOptions horizontalCentered="1"/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31-07-2026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2026-01-06T10:26:29Z</cp:lastPrinted>
  <dcterms:created xsi:type="dcterms:W3CDTF">2024-07-23T12:45:53Z</dcterms:created>
  <dcterms:modified xsi:type="dcterms:W3CDTF">2026-04-15T08:39:10Z</dcterms:modified>
</cp:coreProperties>
</file>