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AFG\Vendanges\"/>
    </mc:Choice>
  </mc:AlternateContent>
  <xr:revisionPtr revIDLastSave="0" documentId="13_ncr:1_{4D4C5327-9FBD-4E35-8488-34484723D208}" xr6:coauthVersionLast="46" xr6:coauthVersionMax="46" xr10:uidLastSave="{00000000-0000-0000-0000-000000000000}"/>
  <bookViews>
    <workbookView xWindow="-120" yWindow="-120" windowWidth="38640" windowHeight="21240" xr2:uid="{14726FE3-4C34-4C8E-9CB7-CA7DB3345F07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13" i="1"/>
  <c r="I15" i="1"/>
  <c r="I17" i="1"/>
  <c r="I19" i="1"/>
  <c r="I20" i="1"/>
  <c r="I21" i="1"/>
  <c r="I22" i="1"/>
  <c r="I23" i="1"/>
  <c r="I24" i="1"/>
  <c r="I25" i="1"/>
  <c r="I8" i="1"/>
  <c r="G9" i="1"/>
  <c r="I9" i="1" s="1"/>
  <c r="G10" i="1"/>
  <c r="I10" i="1" s="1"/>
  <c r="G11" i="1"/>
  <c r="G12" i="1"/>
  <c r="I12" i="1" s="1"/>
  <c r="G13" i="1"/>
  <c r="G14" i="1"/>
  <c r="I14" i="1" s="1"/>
  <c r="G15" i="1"/>
  <c r="G16" i="1"/>
  <c r="I16" i="1" s="1"/>
  <c r="G17" i="1"/>
  <c r="G18" i="1"/>
  <c r="I18" i="1" s="1"/>
  <c r="G19" i="1"/>
  <c r="G20" i="1"/>
  <c r="G21" i="1"/>
  <c r="G22" i="1"/>
  <c r="G23" i="1"/>
  <c r="G24" i="1"/>
  <c r="G25" i="1"/>
  <c r="G26" i="1"/>
  <c r="I26" i="1" s="1"/>
  <c r="G27" i="1"/>
  <c r="I27" i="1" s="1"/>
  <c r="G28" i="1"/>
  <c r="I28" i="1" s="1"/>
  <c r="G29" i="1"/>
  <c r="G8" i="1"/>
  <c r="D28" i="1"/>
  <c r="E28" i="1" s="1"/>
  <c r="D27" i="1"/>
  <c r="E27" i="1" s="1"/>
  <c r="D26" i="1"/>
  <c r="E26" i="1" s="1"/>
  <c r="D25" i="1"/>
  <c r="E25" i="1" s="1"/>
  <c r="B25" i="1"/>
  <c r="D24" i="1"/>
  <c r="E24" i="1" s="1"/>
  <c r="D23" i="1"/>
  <c r="E23" i="1" s="1"/>
  <c r="E22" i="1"/>
  <c r="D22" i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E13" i="1"/>
  <c r="D12" i="1"/>
  <c r="E12" i="1" s="1"/>
  <c r="D11" i="1"/>
  <c r="E11" i="1" s="1"/>
  <c r="D10" i="1"/>
  <c r="E10" i="1" s="1"/>
  <c r="D9" i="1"/>
  <c r="E9" i="1" s="1"/>
  <c r="D8" i="1"/>
  <c r="E8" i="1" s="1"/>
  <c r="I29" i="1" l="1"/>
</calcChain>
</file>

<file path=xl/sharedStrings.xml><?xml version="1.0" encoding="utf-8"?>
<sst xmlns="http://schemas.openxmlformats.org/spreadsheetml/2006/main" count="30" uniqueCount="30">
  <si>
    <t>Chambolle Musigny</t>
  </si>
  <si>
    <t>Echezeaux</t>
  </si>
  <si>
    <t>Pommard 1er cru les Chanlins</t>
  </si>
  <si>
    <t>Appellations</t>
  </si>
  <si>
    <t>Richebourg</t>
  </si>
  <si>
    <t>Savigny 1er cru le Clos des Guettes</t>
  </si>
  <si>
    <t>Vosne Romanée Aux Réas</t>
  </si>
  <si>
    <t>Vosne Romanée Maizieres</t>
  </si>
  <si>
    <t>Vosne Romanée Chalandins</t>
  </si>
  <si>
    <t>Vosne Clos de la Fontaine</t>
  </si>
  <si>
    <t>Beaune Boucherottes</t>
  </si>
  <si>
    <t>Beaune 1er cru les Montrevenots</t>
  </si>
  <si>
    <t>Pommard 1er cru les Arvelets</t>
  </si>
  <si>
    <t>Pommard 1er cru les Pezerolles</t>
  </si>
  <si>
    <t>Bourgone Crenille</t>
  </si>
  <si>
    <t>Bourgogne Montpoulain</t>
  </si>
  <si>
    <t xml:space="preserve">Bourgogne Crenille </t>
  </si>
  <si>
    <t>Total des Bourgogne revendicable "cote d'or"</t>
  </si>
  <si>
    <t>Bourgogne Hautes Cotes de Nuits Rouge</t>
  </si>
  <si>
    <t>Bourgogne Hautes Cotes de Nuits Blanc</t>
  </si>
  <si>
    <t>Moulin a Vent</t>
  </si>
  <si>
    <t>Surfaces</t>
  </si>
  <si>
    <t>Rdt autorisé</t>
  </si>
  <si>
    <t>Rdt en HL</t>
  </si>
  <si>
    <t>Prix untitaire pour grele</t>
  </si>
  <si>
    <t>Rdt en L</t>
  </si>
  <si>
    <t>Capital en €</t>
  </si>
  <si>
    <t>Taux de grele</t>
  </si>
  <si>
    <t xml:space="preserve">Cout </t>
  </si>
  <si>
    <t xml:space="preserve">Prime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</si>
</sst>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name val="Calibri Light"/>
      <family val="1"/>
      <scheme val="major"/>
    </font>
    <font>
      <sz val="10"/>
      <name val="Calibri Light"/>
      <family val="1"/>
      <scheme val="major"/>
    </font>
    <font>
      <b/>
      <sz val="10"/>
      <color indexed="20"/>
      <name val="Calibri Light"/>
      <family val="1"/>
      <scheme val="major"/>
    </font>
    <font>
      <sz val="11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1"/>
      <color rgb="FFFF0000"/>
      <name val="Calibri Light"/>
      <family val="1"/>
      <scheme val="major"/>
    </font>
    <font>
      <b/>
      <i/>
      <sz val="11"/>
      <color theme="3" tint="-0.249977111117893"/>
      <name val="Calibri Light"/>
      <family val="1"/>
      <scheme val="major"/>
    </font>
    <font>
      <sz val="11"/>
      <color theme="3"/>
      <name val="Calibri Light"/>
      <family val="1"/>
      <scheme val="major"/>
    </font>
    <font>
      <b/>
      <sz val="11"/>
      <color indexed="10"/>
      <name val="Calibri Light"/>
      <family val="1"/>
      <scheme val="major"/>
    </font>
    <font>
      <b/>
      <i/>
      <sz val="11"/>
      <color indexed="10"/>
      <name val="Calibri Light"/>
      <family val="1"/>
      <scheme val="major"/>
    </font>
    <font>
      <b/>
      <i/>
      <sz val="11"/>
      <color theme="3" tint="0.39997558519241921"/>
      <name val="Calibri Light"/>
      <family val="1"/>
      <scheme val="major"/>
    </font>
    <font>
      <sz val="11"/>
      <color theme="4" tint="-0.249977111117893"/>
      <name val="Calibri Light"/>
      <family val="1"/>
      <scheme val="major"/>
    </font>
    <font>
      <b/>
      <sz val="11"/>
      <color indexed="12"/>
      <name val="Calibri Light"/>
      <family val="1"/>
      <scheme val="major"/>
    </font>
    <font>
      <b/>
      <sz val="11"/>
      <color indexed="48"/>
      <name val="Calibri Light"/>
      <family val="1"/>
      <scheme val="major"/>
    </font>
    <font>
      <b/>
      <sz val="11"/>
      <color indexed="20"/>
      <name val="Calibri Light"/>
      <family val="1"/>
      <scheme val="major"/>
    </font>
    <font>
      <b/>
      <i/>
      <sz val="10"/>
      <color theme="3" tint="-0.249977111117893"/>
      <name val="Calibri Light"/>
      <family val="1"/>
      <scheme val="maj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right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2" fontId="14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2" fontId="18" fillId="0" borderId="1" xfId="0" applyNumberFormat="1" applyFont="1" applyBorder="1" applyAlignment="1">
      <alignment vertical="center" wrapText="1"/>
    </xf>
    <xf numFmtId="2" fontId="0" fillId="0" borderId="1" xfId="0" applyNumberFormat="1" applyBorder="1"/>
    <xf numFmtId="2" fontId="1" fillId="2" borderId="1" xfId="0" applyNumberFormat="1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16BE-AD48-4A8B-94C8-3EC484240B11}">
  <dimension ref="A7:I30"/>
  <sheetViews>
    <sheetView tabSelected="1" workbookViewId="0">
      <selection activeCell="C11" sqref="C11"/>
    </sheetView>
  </sheetViews>
  <sheetFormatPr baseColWidth="10" defaultRowHeight="15" x14ac:dyDescent="0.25"/>
  <cols>
    <col min="1" max="1" width="43" customWidth="1"/>
    <col min="3" max="4" width="10" bestFit="1" customWidth="1"/>
    <col min="5" max="5" width="9.5703125" bestFit="1" customWidth="1"/>
    <col min="9" max="9" width="11.42578125" style="29"/>
  </cols>
  <sheetData>
    <row r="7" spans="1:9" ht="31.5" x14ac:dyDescent="0.5">
      <c r="A7" s="1" t="s">
        <v>3</v>
      </c>
      <c r="B7" s="2" t="s">
        <v>21</v>
      </c>
      <c r="C7" s="22" t="s">
        <v>22</v>
      </c>
      <c r="D7" s="21" t="s">
        <v>23</v>
      </c>
      <c r="E7" s="3" t="s">
        <v>25</v>
      </c>
      <c r="F7" s="24" t="s">
        <v>24</v>
      </c>
      <c r="G7" s="24" t="s">
        <v>26</v>
      </c>
      <c r="H7" s="24" t="s">
        <v>27</v>
      </c>
      <c r="I7" s="26" t="s">
        <v>28</v>
      </c>
    </row>
    <row r="8" spans="1:9" x14ac:dyDescent="0.25">
      <c r="A8" s="4" t="s">
        <v>4</v>
      </c>
      <c r="B8" s="5">
        <v>0.6</v>
      </c>
      <c r="C8" s="6">
        <v>40</v>
      </c>
      <c r="D8" s="7">
        <f>SUM(B8*C8)</f>
        <v>24</v>
      </c>
      <c r="E8" s="8">
        <f>D8*100</f>
        <v>2400</v>
      </c>
      <c r="F8" s="23">
        <v>4200</v>
      </c>
      <c r="G8" s="23">
        <f>F8*B8*C8</f>
        <v>100800</v>
      </c>
      <c r="H8" s="23">
        <v>4.54</v>
      </c>
      <c r="I8" s="27">
        <f>G8*H8/100</f>
        <v>4576.32</v>
      </c>
    </row>
    <row r="9" spans="1:9" x14ac:dyDescent="0.25">
      <c r="A9" s="4" t="s">
        <v>1</v>
      </c>
      <c r="B9" s="5">
        <v>0.26079999999999998</v>
      </c>
      <c r="C9" s="6">
        <v>35</v>
      </c>
      <c r="D9" s="7">
        <f>SUM(B9*C9)</f>
        <v>9.1279999999999983</v>
      </c>
      <c r="E9" s="8">
        <f t="shared" ref="E9:E28" si="0">D9*100</f>
        <v>912.79999999999984</v>
      </c>
      <c r="F9" s="23">
        <v>3650</v>
      </c>
      <c r="G9" s="23">
        <f t="shared" ref="G9:G29" si="1">F9*B9*C9</f>
        <v>33317.199999999997</v>
      </c>
      <c r="H9" s="23">
        <v>4.54</v>
      </c>
      <c r="I9" s="27">
        <f t="shared" ref="I9:I28" si="2">G9*H9/100</f>
        <v>1512.60088</v>
      </c>
    </row>
    <row r="10" spans="1:9" x14ac:dyDescent="0.25">
      <c r="A10" s="4" t="s">
        <v>0</v>
      </c>
      <c r="B10" s="5">
        <v>0.3659</v>
      </c>
      <c r="C10" s="9">
        <v>48</v>
      </c>
      <c r="D10" s="7">
        <f>SUM(B10*C10)</f>
        <v>17.563200000000002</v>
      </c>
      <c r="E10" s="8">
        <f t="shared" si="0"/>
        <v>1756.3200000000002</v>
      </c>
      <c r="F10" s="23">
        <v>1950</v>
      </c>
      <c r="G10" s="23">
        <f t="shared" si="1"/>
        <v>34248.239999999998</v>
      </c>
      <c r="H10" s="23">
        <v>4.54</v>
      </c>
      <c r="I10" s="27">
        <f t="shared" si="2"/>
        <v>1554.8700959999999</v>
      </c>
    </row>
    <row r="11" spans="1:9" x14ac:dyDescent="0.25">
      <c r="A11" s="4" t="s">
        <v>5</v>
      </c>
      <c r="B11" s="5">
        <v>0.66739999999999999</v>
      </c>
      <c r="C11" s="10">
        <v>48</v>
      </c>
      <c r="D11" s="7">
        <f>SUM(B11*C11)</f>
        <v>32.035200000000003</v>
      </c>
      <c r="E11" s="8">
        <f t="shared" si="0"/>
        <v>3203.5200000000004</v>
      </c>
      <c r="F11" s="23">
        <v>1250</v>
      </c>
      <c r="G11" s="23">
        <f t="shared" si="1"/>
        <v>40044</v>
      </c>
      <c r="H11" s="23">
        <v>4.54</v>
      </c>
      <c r="I11" s="27">
        <f t="shared" si="2"/>
        <v>1817.9976000000001</v>
      </c>
    </row>
    <row r="12" spans="1:9" x14ac:dyDescent="0.25">
      <c r="A12" s="4" t="s">
        <v>6</v>
      </c>
      <c r="B12" s="5">
        <v>1.5804</v>
      </c>
      <c r="C12" s="9">
        <v>40</v>
      </c>
      <c r="D12" s="7">
        <f>SUM(B12*C12)</f>
        <v>63.216000000000001</v>
      </c>
      <c r="E12" s="8">
        <f t="shared" si="0"/>
        <v>6321.6</v>
      </c>
      <c r="F12" s="23">
        <v>2250</v>
      </c>
      <c r="G12" s="23">
        <f t="shared" si="1"/>
        <v>142236</v>
      </c>
      <c r="H12" s="23">
        <v>4.54</v>
      </c>
      <c r="I12" s="27">
        <f t="shared" si="2"/>
        <v>6457.5144000000009</v>
      </c>
    </row>
    <row r="13" spans="1:9" x14ac:dyDescent="0.25">
      <c r="A13" s="11"/>
      <c r="B13" s="5"/>
      <c r="C13" s="9"/>
      <c r="D13" s="7"/>
      <c r="E13" s="8">
        <f t="shared" si="0"/>
        <v>0</v>
      </c>
      <c r="F13" s="23"/>
      <c r="G13" s="23">
        <f t="shared" si="1"/>
        <v>0</v>
      </c>
      <c r="H13" s="23">
        <v>4.54</v>
      </c>
      <c r="I13" s="27">
        <f t="shared" si="2"/>
        <v>0</v>
      </c>
    </row>
    <row r="14" spans="1:9" x14ac:dyDescent="0.25">
      <c r="A14" s="4" t="s">
        <v>7</v>
      </c>
      <c r="B14" s="5">
        <v>0.28070000000000001</v>
      </c>
      <c r="C14" s="9">
        <v>0</v>
      </c>
      <c r="D14" s="7">
        <f t="shared" ref="D14:D24" si="3">SUM(B14*C14)</f>
        <v>0</v>
      </c>
      <c r="E14" s="8">
        <f t="shared" si="0"/>
        <v>0</v>
      </c>
      <c r="F14" s="23">
        <v>2250</v>
      </c>
      <c r="G14" s="23">
        <f t="shared" si="1"/>
        <v>0</v>
      </c>
      <c r="H14" s="23">
        <v>4.54</v>
      </c>
      <c r="I14" s="27">
        <f t="shared" si="2"/>
        <v>0</v>
      </c>
    </row>
    <row r="15" spans="1:9" x14ac:dyDescent="0.25">
      <c r="A15" s="4" t="s">
        <v>8</v>
      </c>
      <c r="B15" s="5">
        <v>0.33800000000000002</v>
      </c>
      <c r="C15" s="9">
        <v>44</v>
      </c>
      <c r="D15" s="7">
        <f t="shared" si="3"/>
        <v>14.872000000000002</v>
      </c>
      <c r="E15" s="8">
        <f t="shared" si="0"/>
        <v>1487.2000000000003</v>
      </c>
      <c r="F15" s="23">
        <v>2250</v>
      </c>
      <c r="G15" s="23">
        <f t="shared" si="1"/>
        <v>33462</v>
      </c>
      <c r="H15" s="23">
        <v>4.54</v>
      </c>
      <c r="I15" s="27">
        <f t="shared" si="2"/>
        <v>1519.1748</v>
      </c>
    </row>
    <row r="16" spans="1:9" x14ac:dyDescent="0.25">
      <c r="A16" s="4" t="s">
        <v>9</v>
      </c>
      <c r="B16" s="5">
        <v>0.35899999999999999</v>
      </c>
      <c r="C16" s="9">
        <v>30</v>
      </c>
      <c r="D16" s="7">
        <f t="shared" si="3"/>
        <v>10.77</v>
      </c>
      <c r="E16" s="8">
        <f t="shared" si="0"/>
        <v>1077</v>
      </c>
      <c r="F16" s="23">
        <v>2250</v>
      </c>
      <c r="G16" s="23">
        <f t="shared" si="1"/>
        <v>24232.5</v>
      </c>
      <c r="H16" s="23">
        <v>4.54</v>
      </c>
      <c r="I16" s="27">
        <f t="shared" si="2"/>
        <v>1100.1555000000001</v>
      </c>
    </row>
    <row r="17" spans="1:9" x14ac:dyDescent="0.25">
      <c r="A17" s="4" t="s">
        <v>10</v>
      </c>
      <c r="B17" s="5">
        <v>0.30080000000000001</v>
      </c>
      <c r="C17" s="9">
        <v>48</v>
      </c>
      <c r="D17" s="7">
        <f t="shared" si="3"/>
        <v>14.438400000000001</v>
      </c>
      <c r="E17" s="8">
        <f t="shared" si="0"/>
        <v>1443.8400000000001</v>
      </c>
      <c r="F17" s="23">
        <v>1000</v>
      </c>
      <c r="G17" s="23">
        <f t="shared" si="1"/>
        <v>14438.400000000001</v>
      </c>
      <c r="H17" s="23">
        <v>4.54</v>
      </c>
      <c r="I17" s="27">
        <f t="shared" si="2"/>
        <v>655.50336000000016</v>
      </c>
    </row>
    <row r="18" spans="1:9" x14ac:dyDescent="0.25">
      <c r="A18" s="4" t="s">
        <v>11</v>
      </c>
      <c r="B18" s="5">
        <v>0.25650000000000001</v>
      </c>
      <c r="C18" s="9">
        <v>0</v>
      </c>
      <c r="D18" s="7">
        <f t="shared" si="3"/>
        <v>0</v>
      </c>
      <c r="E18" s="8">
        <f t="shared" si="0"/>
        <v>0</v>
      </c>
      <c r="F18" s="23">
        <v>1000</v>
      </c>
      <c r="G18" s="23">
        <f t="shared" si="1"/>
        <v>0</v>
      </c>
      <c r="H18" s="23">
        <v>4.54</v>
      </c>
      <c r="I18" s="27">
        <f t="shared" si="2"/>
        <v>0</v>
      </c>
    </row>
    <row r="19" spans="1:9" x14ac:dyDescent="0.25">
      <c r="A19" s="4" t="s">
        <v>12</v>
      </c>
      <c r="B19" s="5">
        <v>0.31259999999999999</v>
      </c>
      <c r="C19" s="9">
        <v>48</v>
      </c>
      <c r="D19" s="7">
        <f t="shared" si="3"/>
        <v>15.004799999999999</v>
      </c>
      <c r="E19" s="8">
        <f t="shared" si="0"/>
        <v>1500.48</v>
      </c>
      <c r="F19" s="23">
        <v>2100</v>
      </c>
      <c r="G19" s="23">
        <f t="shared" si="1"/>
        <v>31510.079999999994</v>
      </c>
      <c r="H19" s="23">
        <v>4.54</v>
      </c>
      <c r="I19" s="27">
        <f t="shared" si="2"/>
        <v>1430.5576319999998</v>
      </c>
    </row>
    <row r="20" spans="1:9" x14ac:dyDescent="0.25">
      <c r="A20" s="4" t="s">
        <v>2</v>
      </c>
      <c r="B20" s="5">
        <v>0.13339999999999999</v>
      </c>
      <c r="C20" s="9">
        <v>0</v>
      </c>
      <c r="D20" s="7">
        <f t="shared" si="3"/>
        <v>0</v>
      </c>
      <c r="E20" s="8">
        <f t="shared" si="0"/>
        <v>0</v>
      </c>
      <c r="F20" s="23">
        <v>2100</v>
      </c>
      <c r="G20" s="23">
        <f t="shared" si="1"/>
        <v>0</v>
      </c>
      <c r="H20" s="23">
        <v>4.54</v>
      </c>
      <c r="I20" s="27">
        <f t="shared" si="2"/>
        <v>0</v>
      </c>
    </row>
    <row r="21" spans="1:9" x14ac:dyDescent="0.25">
      <c r="A21" s="4" t="s">
        <v>13</v>
      </c>
      <c r="B21" s="5">
        <v>0.34079999999999999</v>
      </c>
      <c r="C21" s="9">
        <v>48</v>
      </c>
      <c r="D21" s="7">
        <f t="shared" si="3"/>
        <v>16.3584</v>
      </c>
      <c r="E21" s="8">
        <f t="shared" si="0"/>
        <v>1635.84</v>
      </c>
      <c r="F21" s="23">
        <v>2100</v>
      </c>
      <c r="G21" s="23">
        <f t="shared" si="1"/>
        <v>34352.639999999999</v>
      </c>
      <c r="H21" s="23">
        <v>4.54</v>
      </c>
      <c r="I21" s="27">
        <f t="shared" si="2"/>
        <v>1559.6098559999998</v>
      </c>
    </row>
    <row r="22" spans="1:9" x14ac:dyDescent="0.25">
      <c r="A22" s="12" t="s">
        <v>14</v>
      </c>
      <c r="B22" s="13">
        <v>0.3337</v>
      </c>
      <c r="C22" s="14"/>
      <c r="D22" s="15">
        <f t="shared" si="3"/>
        <v>0</v>
      </c>
      <c r="E22" s="8">
        <f t="shared" si="0"/>
        <v>0</v>
      </c>
      <c r="F22" s="23">
        <v>0</v>
      </c>
      <c r="G22" s="23">
        <f t="shared" si="1"/>
        <v>0</v>
      </c>
      <c r="H22" s="23">
        <v>4.54</v>
      </c>
      <c r="I22" s="27">
        <f t="shared" si="2"/>
        <v>0</v>
      </c>
    </row>
    <row r="23" spans="1:9" x14ac:dyDescent="0.25">
      <c r="A23" s="12" t="s">
        <v>15</v>
      </c>
      <c r="B23" s="13">
        <v>0.2228</v>
      </c>
      <c r="C23" s="14"/>
      <c r="D23" s="15">
        <f t="shared" si="3"/>
        <v>0</v>
      </c>
      <c r="E23" s="8">
        <f t="shared" si="0"/>
        <v>0</v>
      </c>
      <c r="F23" s="23">
        <v>0</v>
      </c>
      <c r="G23" s="23">
        <f t="shared" si="1"/>
        <v>0</v>
      </c>
      <c r="H23" s="23">
        <v>4.54</v>
      </c>
      <c r="I23" s="27">
        <f t="shared" si="2"/>
        <v>0</v>
      </c>
    </row>
    <row r="24" spans="1:9" x14ac:dyDescent="0.25">
      <c r="A24" s="12" t="s">
        <v>16</v>
      </c>
      <c r="B24" s="13">
        <v>0.1857</v>
      </c>
      <c r="C24" s="14"/>
      <c r="D24" s="15">
        <f t="shared" si="3"/>
        <v>0</v>
      </c>
      <c r="E24" s="8">
        <f t="shared" si="0"/>
        <v>0</v>
      </c>
      <c r="F24" s="23">
        <v>0</v>
      </c>
      <c r="G24" s="23">
        <f t="shared" si="1"/>
        <v>0</v>
      </c>
      <c r="H24" s="23">
        <v>4.54</v>
      </c>
      <c r="I24" s="27">
        <f t="shared" si="2"/>
        <v>0</v>
      </c>
    </row>
    <row r="25" spans="1:9" x14ac:dyDescent="0.25">
      <c r="A25" s="16" t="s">
        <v>17</v>
      </c>
      <c r="B25" s="5">
        <f>SUM(B22:B24)</f>
        <v>0.74219999999999997</v>
      </c>
      <c r="C25" s="6">
        <v>60</v>
      </c>
      <c r="D25" s="7">
        <f>SUM(B25*C25)</f>
        <v>44.531999999999996</v>
      </c>
      <c r="E25" s="8">
        <f t="shared" si="0"/>
        <v>4453.2</v>
      </c>
      <c r="F25" s="23">
        <v>0</v>
      </c>
      <c r="G25" s="23">
        <f t="shared" si="1"/>
        <v>0</v>
      </c>
      <c r="H25" s="23">
        <v>4.54</v>
      </c>
      <c r="I25" s="27">
        <f t="shared" si="2"/>
        <v>0</v>
      </c>
    </row>
    <row r="26" spans="1:9" x14ac:dyDescent="0.25">
      <c r="A26" s="17" t="s">
        <v>18</v>
      </c>
      <c r="B26" s="5">
        <v>2.3363</v>
      </c>
      <c r="C26" s="9">
        <v>48</v>
      </c>
      <c r="D26" s="7">
        <f>SUM(B26*C26)</f>
        <v>112.14240000000001</v>
      </c>
      <c r="E26" s="8">
        <f t="shared" si="0"/>
        <v>11214.240000000002</v>
      </c>
      <c r="F26" s="23">
        <v>1200</v>
      </c>
      <c r="G26" s="23">
        <f t="shared" si="1"/>
        <v>134570.88</v>
      </c>
      <c r="H26" s="23">
        <v>4.54</v>
      </c>
      <c r="I26" s="27">
        <f t="shared" si="2"/>
        <v>6109.5179520000002</v>
      </c>
    </row>
    <row r="27" spans="1:9" x14ac:dyDescent="0.25">
      <c r="A27" s="17" t="s">
        <v>19</v>
      </c>
      <c r="B27" s="5">
        <v>1.9019999999999999</v>
      </c>
      <c r="C27" s="9">
        <v>48</v>
      </c>
      <c r="D27" s="7">
        <f>SUM(B27*C27)</f>
        <v>91.295999999999992</v>
      </c>
      <c r="E27" s="8">
        <f>D27*100</f>
        <v>9129.5999999999985</v>
      </c>
      <c r="F27" s="23">
        <v>1200</v>
      </c>
      <c r="G27" s="23">
        <f t="shared" si="1"/>
        <v>109555.20000000001</v>
      </c>
      <c r="H27" s="23">
        <v>4.54</v>
      </c>
      <c r="I27" s="27">
        <f t="shared" si="2"/>
        <v>4973.8060800000003</v>
      </c>
    </row>
    <row r="28" spans="1:9" x14ac:dyDescent="0.25">
      <c r="A28" s="17" t="s">
        <v>20</v>
      </c>
      <c r="B28" s="5">
        <v>3.5871</v>
      </c>
      <c r="C28" s="6">
        <v>0</v>
      </c>
      <c r="D28" s="7">
        <f>SUM(B28*C28)</f>
        <v>0</v>
      </c>
      <c r="E28" s="8">
        <f t="shared" si="0"/>
        <v>0</v>
      </c>
      <c r="F28" s="23">
        <v>1070</v>
      </c>
      <c r="G28" s="23">
        <f t="shared" si="1"/>
        <v>0</v>
      </c>
      <c r="H28" s="23">
        <v>6.61</v>
      </c>
      <c r="I28" s="27">
        <f t="shared" si="2"/>
        <v>0</v>
      </c>
    </row>
    <row r="29" spans="1:9" x14ac:dyDescent="0.25">
      <c r="A29" s="18"/>
      <c r="B29" s="19"/>
      <c r="C29" s="14"/>
      <c r="D29" s="15"/>
      <c r="E29" s="20"/>
      <c r="F29" s="23"/>
      <c r="G29" s="23">
        <f t="shared" si="1"/>
        <v>0</v>
      </c>
      <c r="H29" s="23"/>
      <c r="I29" s="28">
        <f>SUM(I8:I28)</f>
        <v>33267.628155999999</v>
      </c>
    </row>
    <row r="30" spans="1:9" x14ac:dyDescent="0.25">
      <c r="I30" s="25" t="s">
        <v>29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2021-05-06T12:57:52Z</cp:lastPrinted>
  <dcterms:created xsi:type="dcterms:W3CDTF">2021-04-16T09:41:48Z</dcterms:created>
  <dcterms:modified xsi:type="dcterms:W3CDTF">2021-05-06T13:09:09Z</dcterms:modified>
</cp:coreProperties>
</file>