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3 2024\"/>
    </mc:Choice>
  </mc:AlternateContent>
  <xr:revisionPtr revIDLastSave="0" documentId="13_ncr:1_{6FB0F392-4CB1-4537-945B-0FE5F8E00037}" xr6:coauthVersionLast="47" xr6:coauthVersionMax="47" xr10:uidLastSave="{00000000-0000-0000-0000-000000000000}"/>
  <bookViews>
    <workbookView xWindow="38290" yWindow="-110" windowWidth="38620" windowHeight="21100" xr2:uid="{938E5AB9-4655-42BB-881A-C42EF4CA547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H22" i="1"/>
  <c r="H23" i="1"/>
  <c r="H24" i="1"/>
  <c r="H25" i="1"/>
  <c r="H26" i="1"/>
  <c r="H27" i="1"/>
  <c r="H28" i="1"/>
  <c r="H29" i="1"/>
  <c r="H30" i="1"/>
  <c r="H31" i="1"/>
  <c r="H32" i="1"/>
  <c r="E21" i="1"/>
  <c r="H15" i="1"/>
  <c r="M25" i="1"/>
  <c r="H6" i="1"/>
  <c r="H7" i="1"/>
  <c r="H8" i="1"/>
  <c r="H9" i="1"/>
  <c r="H10" i="1"/>
  <c r="H11" i="1"/>
  <c r="H12" i="1"/>
  <c r="H14" i="1"/>
  <c r="E6" i="1"/>
  <c r="H5" i="1"/>
  <c r="H4" i="1"/>
  <c r="E4" i="1"/>
  <c r="E22" i="1"/>
  <c r="E23" i="1"/>
  <c r="E24" i="1"/>
  <c r="E25" i="1"/>
  <c r="E26" i="1"/>
  <c r="E27" i="1"/>
  <c r="E28" i="1"/>
  <c r="E29" i="1"/>
  <c r="E31" i="1"/>
  <c r="E5" i="1"/>
  <c r="E7" i="1"/>
  <c r="E8" i="1"/>
  <c r="E9" i="1"/>
  <c r="E10" i="1"/>
  <c r="E11" i="1"/>
  <c r="E12" i="1"/>
  <c r="E14" i="1"/>
  <c r="F21" i="1" l="1"/>
  <c r="H16" i="1"/>
  <c r="H21" i="1" l="1"/>
  <c r="H34" i="1" s="1"/>
</calcChain>
</file>

<file path=xl/sharedStrings.xml><?xml version="1.0" encoding="utf-8"?>
<sst xmlns="http://schemas.openxmlformats.org/spreadsheetml/2006/main" count="63" uniqueCount="47">
  <si>
    <t>CT1</t>
  </si>
  <si>
    <t>CT2</t>
  </si>
  <si>
    <t>CT3</t>
  </si>
  <si>
    <t>CT6</t>
  </si>
  <si>
    <t>CT12</t>
  </si>
  <si>
    <t>CB06</t>
  </si>
  <si>
    <t>CBJERO</t>
  </si>
  <si>
    <t>SI</t>
  </si>
  <si>
    <t>ACHAT</t>
  </si>
  <si>
    <t>SORTIE</t>
  </si>
  <si>
    <t>SF</t>
  </si>
  <si>
    <t>SF DOMAINE</t>
  </si>
  <si>
    <t>PRIX</t>
  </si>
  <si>
    <t>TOTAL</t>
  </si>
  <si>
    <t>MG1</t>
  </si>
  <si>
    <t>MG3</t>
  </si>
  <si>
    <t>CB03</t>
  </si>
  <si>
    <t>Apres refact</t>
  </si>
  <si>
    <t>CB06 NEG</t>
  </si>
  <si>
    <t>A REFACTURER DU NEGOCE AU DOMAINE</t>
  </si>
  <si>
    <t>A REFACTURER DU DOMAINE AU NEGOCE</t>
  </si>
  <si>
    <t>DOMAINE 31/07/2024</t>
  </si>
  <si>
    <t>SORTIES</t>
  </si>
  <si>
    <t>CB MATH</t>
  </si>
  <si>
    <t>Achats de l'année</t>
  </si>
  <si>
    <t>Prix CB Jero a</t>
  </si>
  <si>
    <t>Prix CB Mathu</t>
  </si>
  <si>
    <t>Prix CB 06</t>
  </si>
  <si>
    <t>Voir si fact au domaine ou negoce?</t>
  </si>
  <si>
    <t>5170 CT6 @1,15</t>
  </si>
  <si>
    <t>SF avant refact</t>
  </si>
  <si>
    <t>SF Apres refact</t>
  </si>
  <si>
    <t>Stock bilan FP</t>
  </si>
  <si>
    <t>Prix 2024</t>
  </si>
  <si>
    <t>Stock bilan AFG</t>
  </si>
  <si>
    <t>27 CT2 @1,27</t>
  </si>
  <si>
    <t>25CARTONS DE 1BT @0,93</t>
  </si>
  <si>
    <t>Avant refact</t>
  </si>
  <si>
    <t>Prix 2023 ou</t>
  </si>
  <si>
    <t>1340 CARTONS DE12 BT @1,39</t>
  </si>
  <si>
    <t>erreur conditonnement</t>
  </si>
  <si>
    <t>216 CB DE 6 @35,26</t>
  </si>
  <si>
    <t>on garde ancien prix</t>
  </si>
  <si>
    <t>NEGOCE au 31/07/2024</t>
  </si>
  <si>
    <t>e03 et MAG 3</t>
  </si>
  <si>
    <t>pour 25 unites en negoce</t>
  </si>
  <si>
    <t xml:space="preserve">On sort 100 CB06 abimees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</si>
</sst>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0" fontId="6" fillId="0" borderId="1" xfId="0" applyFont="1" applyBorder="1"/>
    <xf numFmtId="0" fontId="0" fillId="6" borderId="0" xfId="0" applyFill="1"/>
    <xf numFmtId="0" fontId="3" fillId="6" borderId="1" xfId="0" applyFont="1" applyFill="1" applyBorder="1"/>
    <xf numFmtId="0" fontId="0" fillId="6" borderId="1" xfId="0" applyFill="1" applyBorder="1"/>
    <xf numFmtId="0" fontId="3" fillId="0" borderId="2" xfId="0" applyFont="1" applyBorder="1"/>
    <xf numFmtId="0" fontId="3" fillId="6" borderId="0" xfId="0" applyFont="1" applyFill="1"/>
    <xf numFmtId="164" fontId="9" fillId="0" borderId="0" xfId="0" applyNumberFormat="1" applyFont="1"/>
    <xf numFmtId="0" fontId="9" fillId="0" borderId="0" xfId="0" applyFont="1"/>
    <xf numFmtId="0" fontId="0" fillId="7" borderId="0" xfId="0" applyFill="1"/>
    <xf numFmtId="0" fontId="3" fillId="7" borderId="0" xfId="0" applyFont="1" applyFill="1"/>
    <xf numFmtId="0" fontId="10" fillId="0" borderId="0" xfId="0" applyFont="1"/>
    <xf numFmtId="164" fontId="2" fillId="2" borderId="0" xfId="0" applyNumberFormat="1" applyFont="1" applyFill="1"/>
    <xf numFmtId="0" fontId="6" fillId="8" borderId="1" xfId="0" applyFont="1" applyFill="1" applyBorder="1"/>
    <xf numFmtId="0" fontId="3" fillId="8" borderId="0" xfId="0" applyFont="1" applyFill="1"/>
    <xf numFmtId="0" fontId="3" fillId="9" borderId="0" xfId="0" applyFont="1" applyFill="1"/>
    <xf numFmtId="44" fontId="1" fillId="2" borderId="3" xfId="0" applyNumberFormat="1" applyFont="1" applyFill="1" applyBorder="1"/>
    <xf numFmtId="0" fontId="4" fillId="0" borderId="0" xfId="0" applyFont="1"/>
    <xf numFmtId="164" fontId="1" fillId="0" borderId="0" xfId="0" applyNumberFormat="1" applyFont="1"/>
    <xf numFmtId="0" fontId="3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DEED-860F-4030-9C69-798B056BB935}">
  <dimension ref="A1:N43"/>
  <sheetViews>
    <sheetView tabSelected="1" workbookViewId="0">
      <selection activeCell="I38" sqref="I38"/>
    </sheetView>
  </sheetViews>
  <sheetFormatPr baseColWidth="10" defaultRowHeight="14.5" x14ac:dyDescent="0.35"/>
  <cols>
    <col min="2" max="2" width="8.26953125" customWidth="1"/>
    <col min="5" max="5" width="15.54296875" customWidth="1"/>
    <col min="6" max="6" width="15.08984375" customWidth="1"/>
    <col min="9" max="9" width="9.453125" customWidth="1"/>
  </cols>
  <sheetData>
    <row r="1" spans="1:12" x14ac:dyDescent="0.35">
      <c r="A1" t="s">
        <v>21</v>
      </c>
    </row>
    <row r="2" spans="1:12" x14ac:dyDescent="0.35">
      <c r="D2" s="5"/>
      <c r="E2" t="s">
        <v>37</v>
      </c>
      <c r="F2" t="s">
        <v>17</v>
      </c>
      <c r="G2" t="s">
        <v>38</v>
      </c>
      <c r="H2" s="16" t="s">
        <v>34</v>
      </c>
    </row>
    <row r="3" spans="1:12" x14ac:dyDescent="0.35">
      <c r="B3" s="5" t="s">
        <v>7</v>
      </c>
      <c r="C3" s="5" t="s">
        <v>8</v>
      </c>
      <c r="D3" s="5" t="s">
        <v>22</v>
      </c>
      <c r="E3" t="s">
        <v>10</v>
      </c>
      <c r="F3" t="s">
        <v>11</v>
      </c>
      <c r="G3" t="s">
        <v>33</v>
      </c>
      <c r="H3" s="16" t="s">
        <v>13</v>
      </c>
    </row>
    <row r="4" spans="1:12" x14ac:dyDescent="0.35">
      <c r="A4" s="1" t="s">
        <v>3</v>
      </c>
      <c r="B4" s="6">
        <v>0</v>
      </c>
      <c r="C4" s="6"/>
      <c r="D4" s="6">
        <v>5170</v>
      </c>
      <c r="E4" s="27">
        <f t="shared" ref="E4:E15" si="0">B4+C4-D4</f>
        <v>-5170</v>
      </c>
      <c r="F4" s="15">
        <v>0</v>
      </c>
      <c r="G4" s="6">
        <v>1.1499999999999999</v>
      </c>
      <c r="H4" s="17">
        <f>G4*F4</f>
        <v>0</v>
      </c>
    </row>
    <row r="5" spans="1:12" x14ac:dyDescent="0.35">
      <c r="A5" s="1" t="s">
        <v>2</v>
      </c>
      <c r="B5" s="6">
        <v>226</v>
      </c>
      <c r="C5" s="6">
        <v>1060</v>
      </c>
      <c r="D5" s="6">
        <v>319</v>
      </c>
      <c r="E5" s="6">
        <f t="shared" si="0"/>
        <v>967</v>
      </c>
      <c r="F5" s="6">
        <v>967</v>
      </c>
      <c r="G5" s="6">
        <v>0.94</v>
      </c>
      <c r="H5" s="17">
        <f t="shared" ref="H5:H15" si="1">G5*F5</f>
        <v>908.9799999999999</v>
      </c>
    </row>
    <row r="6" spans="1:12" x14ac:dyDescent="0.35">
      <c r="A6" s="1" t="s">
        <v>1</v>
      </c>
      <c r="B6" s="6">
        <v>0</v>
      </c>
      <c r="C6" s="6"/>
      <c r="D6" s="6">
        <v>27</v>
      </c>
      <c r="E6" s="6">
        <f t="shared" si="0"/>
        <v>-27</v>
      </c>
      <c r="F6" s="6">
        <v>0</v>
      </c>
      <c r="G6" s="6"/>
      <c r="H6" s="17">
        <f t="shared" si="1"/>
        <v>0</v>
      </c>
    </row>
    <row r="7" spans="1:12" x14ac:dyDescent="0.35">
      <c r="A7" s="6" t="s">
        <v>0</v>
      </c>
      <c r="B7" s="6">
        <v>0</v>
      </c>
      <c r="C7" s="6">
        <v>135</v>
      </c>
      <c r="D7" s="6">
        <v>29</v>
      </c>
      <c r="E7" s="6">
        <f t="shared" si="0"/>
        <v>106</v>
      </c>
      <c r="F7" s="6">
        <v>81</v>
      </c>
      <c r="G7" s="6">
        <v>0.93</v>
      </c>
      <c r="H7" s="17">
        <f t="shared" si="1"/>
        <v>75.33</v>
      </c>
    </row>
    <row r="8" spans="1:12" x14ac:dyDescent="0.35">
      <c r="A8" s="1" t="s">
        <v>14</v>
      </c>
      <c r="B8" s="6">
        <v>33</v>
      </c>
      <c r="C8" s="6">
        <v>30</v>
      </c>
      <c r="D8" s="6">
        <v>0</v>
      </c>
      <c r="E8" s="1">
        <f t="shared" si="0"/>
        <v>63</v>
      </c>
      <c r="F8" s="1">
        <v>63</v>
      </c>
      <c r="G8" s="6">
        <v>1.099</v>
      </c>
      <c r="H8" s="17">
        <f t="shared" si="1"/>
        <v>69.236999999999995</v>
      </c>
    </row>
    <row r="9" spans="1:12" x14ac:dyDescent="0.35">
      <c r="A9" s="1" t="s">
        <v>15</v>
      </c>
      <c r="B9" s="6">
        <v>20</v>
      </c>
      <c r="C9" s="6">
        <v>20</v>
      </c>
      <c r="D9" s="6">
        <v>38</v>
      </c>
      <c r="E9" s="1">
        <f t="shared" si="0"/>
        <v>2</v>
      </c>
      <c r="F9" s="1">
        <v>2</v>
      </c>
      <c r="G9" s="6">
        <v>1.53</v>
      </c>
      <c r="H9" s="18">
        <f t="shared" si="1"/>
        <v>3.06</v>
      </c>
    </row>
    <row r="10" spans="1:12" x14ac:dyDescent="0.35">
      <c r="A10" s="1" t="s">
        <v>4</v>
      </c>
      <c r="B10" s="6">
        <v>0</v>
      </c>
      <c r="C10" s="1"/>
      <c r="D10" s="6">
        <v>1340</v>
      </c>
      <c r="E10" s="1">
        <f t="shared" si="0"/>
        <v>-1340</v>
      </c>
      <c r="F10" s="1">
        <v>0</v>
      </c>
      <c r="G10" s="1"/>
      <c r="H10" s="18">
        <f t="shared" si="1"/>
        <v>0</v>
      </c>
    </row>
    <row r="11" spans="1:12" x14ac:dyDescent="0.35">
      <c r="A11" s="1" t="s">
        <v>16</v>
      </c>
      <c r="B11" s="6">
        <v>40</v>
      </c>
      <c r="C11" s="1"/>
      <c r="D11" s="6">
        <v>0</v>
      </c>
      <c r="E11" s="1">
        <f t="shared" si="0"/>
        <v>40</v>
      </c>
      <c r="F11" s="1">
        <v>40</v>
      </c>
      <c r="G11" s="1">
        <v>23</v>
      </c>
      <c r="H11" s="18">
        <f t="shared" si="1"/>
        <v>920</v>
      </c>
    </row>
    <row r="12" spans="1:12" x14ac:dyDescent="0.35">
      <c r="A12" s="1" t="s">
        <v>5</v>
      </c>
      <c r="B12" s="6">
        <v>0</v>
      </c>
      <c r="C12" s="1"/>
      <c r="D12" s="6">
        <v>216</v>
      </c>
      <c r="E12" s="1">
        <f t="shared" si="0"/>
        <v>-216</v>
      </c>
      <c r="F12" s="1">
        <v>0</v>
      </c>
      <c r="G12" s="7">
        <v>41.81</v>
      </c>
      <c r="H12" s="18">
        <f t="shared" si="1"/>
        <v>0</v>
      </c>
      <c r="K12" s="31"/>
    </row>
    <row r="13" spans="1:12" x14ac:dyDescent="0.35">
      <c r="A13" s="1" t="s">
        <v>18</v>
      </c>
      <c r="B13" s="6"/>
      <c r="C13" s="1"/>
      <c r="D13" s="6"/>
      <c r="E13" s="1"/>
      <c r="F13" s="1"/>
      <c r="G13" s="8"/>
      <c r="H13" s="18"/>
    </row>
    <row r="14" spans="1:12" x14ac:dyDescent="0.35">
      <c r="A14" s="1" t="s">
        <v>6</v>
      </c>
      <c r="B14" s="6">
        <v>0</v>
      </c>
      <c r="C14" s="6">
        <v>104</v>
      </c>
      <c r="D14" s="6">
        <v>25</v>
      </c>
      <c r="E14" s="6">
        <f t="shared" si="0"/>
        <v>79</v>
      </c>
      <c r="F14" s="6">
        <v>79</v>
      </c>
      <c r="G14" s="7">
        <v>30.48</v>
      </c>
      <c r="H14" s="18">
        <f t="shared" si="1"/>
        <v>2407.92</v>
      </c>
    </row>
    <row r="15" spans="1:12" x14ac:dyDescent="0.35">
      <c r="A15" s="1" t="s">
        <v>23</v>
      </c>
      <c r="B15" s="6">
        <v>0</v>
      </c>
      <c r="C15" s="6">
        <v>1</v>
      </c>
      <c r="D15" s="6">
        <v>0</v>
      </c>
      <c r="E15" s="6">
        <f t="shared" si="0"/>
        <v>1</v>
      </c>
      <c r="F15" s="6">
        <v>1</v>
      </c>
      <c r="G15" s="7">
        <v>54.07</v>
      </c>
      <c r="H15" s="18">
        <f t="shared" si="1"/>
        <v>54.07</v>
      </c>
    </row>
    <row r="16" spans="1:12" x14ac:dyDescent="0.35">
      <c r="B16" s="5"/>
      <c r="D16" s="5"/>
      <c r="H16" s="30">
        <f>SUM(H4:H15)</f>
        <v>4438.5969999999998</v>
      </c>
      <c r="L16" s="32"/>
    </row>
    <row r="18" spans="1:14" x14ac:dyDescent="0.35">
      <c r="A18" t="s">
        <v>43</v>
      </c>
    </row>
    <row r="19" spans="1:14" x14ac:dyDescent="0.35">
      <c r="C19" s="5"/>
      <c r="D19" s="5"/>
      <c r="H19" s="16" t="s">
        <v>32</v>
      </c>
    </row>
    <row r="20" spans="1:14" x14ac:dyDescent="0.35">
      <c r="B20" s="5" t="s">
        <v>7</v>
      </c>
      <c r="C20" s="5" t="s">
        <v>8</v>
      </c>
      <c r="D20" s="5" t="s">
        <v>9</v>
      </c>
      <c r="E20" t="s">
        <v>30</v>
      </c>
      <c r="F20" s="5" t="s">
        <v>31</v>
      </c>
      <c r="G20" t="s">
        <v>12</v>
      </c>
      <c r="H20" s="16" t="s">
        <v>13</v>
      </c>
      <c r="J20" s="25" t="s">
        <v>19</v>
      </c>
    </row>
    <row r="21" spans="1:14" x14ac:dyDescent="0.35">
      <c r="A21" s="1" t="s">
        <v>3</v>
      </c>
      <c r="B21" s="6">
        <v>3677</v>
      </c>
      <c r="C21" s="6">
        <v>6660</v>
      </c>
      <c r="D21" s="6">
        <v>1369</v>
      </c>
      <c r="E21" s="6">
        <f>B21+C21-D21</f>
        <v>8968</v>
      </c>
      <c r="F21" s="28">
        <f>E21+E4</f>
        <v>3798</v>
      </c>
      <c r="G21" s="5">
        <v>1.1499999999999999</v>
      </c>
      <c r="H21" s="20">
        <f>G21*F21</f>
        <v>4367.7</v>
      </c>
      <c r="I21" s="5"/>
      <c r="J21" s="10" t="s">
        <v>29</v>
      </c>
      <c r="K21" s="10"/>
      <c r="L21" s="10"/>
      <c r="M21" s="12">
        <v>5945.5</v>
      </c>
    </row>
    <row r="22" spans="1:14" x14ac:dyDescent="0.35">
      <c r="A22" s="1" t="s">
        <v>2</v>
      </c>
      <c r="B22" s="6">
        <v>98</v>
      </c>
      <c r="C22" s="6"/>
      <c r="D22" s="6">
        <v>48</v>
      </c>
      <c r="E22" s="6">
        <f t="shared" ref="E22:E31" si="2">B22+C22-D22</f>
        <v>50</v>
      </c>
      <c r="F22" s="5">
        <v>50</v>
      </c>
      <c r="G22" s="6">
        <v>0.93779999999999997</v>
      </c>
      <c r="H22" s="20">
        <f>G22*F22</f>
        <v>46.89</v>
      </c>
      <c r="J22" s="22" t="s">
        <v>35</v>
      </c>
      <c r="M22" s="21">
        <v>34.29</v>
      </c>
    </row>
    <row r="23" spans="1:14" x14ac:dyDescent="0.35">
      <c r="A23" s="1" t="s">
        <v>1</v>
      </c>
      <c r="B23" s="6">
        <v>3054</v>
      </c>
      <c r="C23" s="6"/>
      <c r="D23" s="6">
        <v>7</v>
      </c>
      <c r="E23" s="1">
        <f t="shared" si="2"/>
        <v>3047</v>
      </c>
      <c r="F23" s="29">
        <v>3020</v>
      </c>
      <c r="G23" s="5">
        <v>1.27</v>
      </c>
      <c r="H23" s="20">
        <f t="shared" ref="H23:H32" si="3">G23*F23</f>
        <v>3835.4</v>
      </c>
      <c r="J23" s="22" t="s">
        <v>39</v>
      </c>
      <c r="K23" s="22"/>
      <c r="L23" s="22"/>
      <c r="M23" s="21">
        <v>1862.6</v>
      </c>
      <c r="N23" t="s">
        <v>42</v>
      </c>
    </row>
    <row r="24" spans="1:14" x14ac:dyDescent="0.35">
      <c r="A24" s="1" t="s">
        <v>0</v>
      </c>
      <c r="B24" s="6">
        <v>0</v>
      </c>
      <c r="C24" s="6"/>
      <c r="D24" s="6">
        <v>25</v>
      </c>
      <c r="E24" s="1">
        <f t="shared" si="2"/>
        <v>-25</v>
      </c>
      <c r="F24">
        <v>0</v>
      </c>
      <c r="H24" s="16">
        <f t="shared" si="3"/>
        <v>0</v>
      </c>
      <c r="J24" s="22" t="s">
        <v>41</v>
      </c>
      <c r="K24" s="22"/>
      <c r="L24" s="22"/>
      <c r="M24" s="21">
        <v>7616.16</v>
      </c>
      <c r="N24" t="s">
        <v>42</v>
      </c>
    </row>
    <row r="25" spans="1:14" x14ac:dyDescent="0.35">
      <c r="A25" s="1" t="s">
        <v>14</v>
      </c>
      <c r="B25" s="6">
        <v>0</v>
      </c>
      <c r="C25" s="6"/>
      <c r="D25" s="6">
        <v>0</v>
      </c>
      <c r="E25" s="4">
        <f t="shared" si="2"/>
        <v>0</v>
      </c>
      <c r="F25" s="23"/>
      <c r="H25" s="16">
        <f t="shared" si="3"/>
        <v>0</v>
      </c>
      <c r="M25" s="14">
        <f>SUM(M21:M24)</f>
        <v>15458.55</v>
      </c>
    </row>
    <row r="26" spans="1:14" x14ac:dyDescent="0.35">
      <c r="A26" s="1" t="s">
        <v>15</v>
      </c>
      <c r="B26" s="6">
        <v>0</v>
      </c>
      <c r="C26" s="6"/>
      <c r="D26" s="33">
        <v>0</v>
      </c>
      <c r="E26" s="1">
        <f t="shared" si="2"/>
        <v>0</v>
      </c>
      <c r="F26" s="24">
        <v>0</v>
      </c>
      <c r="H26" s="16">
        <f t="shared" si="3"/>
        <v>0</v>
      </c>
      <c r="M26" s="13"/>
    </row>
    <row r="27" spans="1:14" x14ac:dyDescent="0.35">
      <c r="A27" s="1" t="s">
        <v>4</v>
      </c>
      <c r="B27" s="6">
        <v>1334</v>
      </c>
      <c r="C27" s="6">
        <v>800</v>
      </c>
      <c r="D27" s="6">
        <v>122</v>
      </c>
      <c r="E27" s="2">
        <f t="shared" si="2"/>
        <v>2012</v>
      </c>
      <c r="F27" s="19">
        <v>672</v>
      </c>
      <c r="G27" s="19">
        <v>1.39</v>
      </c>
      <c r="H27" s="20">
        <f t="shared" si="3"/>
        <v>934.07999999999993</v>
      </c>
      <c r="M27" s="13"/>
    </row>
    <row r="28" spans="1:14" x14ac:dyDescent="0.35">
      <c r="A28" s="1" t="s">
        <v>16</v>
      </c>
      <c r="B28" s="6">
        <v>273</v>
      </c>
      <c r="C28" s="6"/>
      <c r="D28" s="6">
        <v>0</v>
      </c>
      <c r="E28" s="1">
        <f t="shared" si="2"/>
        <v>273</v>
      </c>
      <c r="F28">
        <v>273</v>
      </c>
      <c r="G28">
        <v>23.4</v>
      </c>
      <c r="H28" s="20">
        <f t="shared" si="3"/>
        <v>6388.2</v>
      </c>
      <c r="M28" s="13"/>
    </row>
    <row r="29" spans="1:14" x14ac:dyDescent="0.35">
      <c r="A29" s="1" t="s">
        <v>5</v>
      </c>
      <c r="B29" s="6">
        <v>401</v>
      </c>
      <c r="C29" s="6">
        <v>453</v>
      </c>
      <c r="D29" s="6">
        <v>70</v>
      </c>
      <c r="E29" s="3">
        <f t="shared" si="2"/>
        <v>784</v>
      </c>
      <c r="F29" s="19">
        <v>468</v>
      </c>
      <c r="G29" s="10">
        <v>41.81</v>
      </c>
      <c r="H29" s="20">
        <f t="shared" si="3"/>
        <v>19567.080000000002</v>
      </c>
      <c r="J29" s="25" t="s">
        <v>20</v>
      </c>
      <c r="M29" s="13"/>
    </row>
    <row r="30" spans="1:14" x14ac:dyDescent="0.35">
      <c r="A30" s="1" t="s">
        <v>18</v>
      </c>
      <c r="B30" s="6"/>
      <c r="C30" s="6"/>
      <c r="D30" s="6"/>
      <c r="E30" s="1"/>
      <c r="F30">
        <v>0</v>
      </c>
      <c r="G30">
        <v>13.66</v>
      </c>
      <c r="H30" s="20">
        <f t="shared" si="3"/>
        <v>0</v>
      </c>
      <c r="J30" s="11" t="s">
        <v>36</v>
      </c>
      <c r="K30" s="11"/>
      <c r="L30" s="11"/>
      <c r="M30" s="12">
        <v>23.25</v>
      </c>
    </row>
    <row r="31" spans="1:14" x14ac:dyDescent="0.35">
      <c r="A31" s="1" t="s">
        <v>6</v>
      </c>
      <c r="B31" s="6">
        <v>0</v>
      </c>
      <c r="C31" s="6"/>
      <c r="D31" s="6"/>
      <c r="E31" s="1">
        <f t="shared" si="2"/>
        <v>0</v>
      </c>
      <c r="H31" s="16">
        <f t="shared" si="3"/>
        <v>0</v>
      </c>
      <c r="M31" s="13"/>
    </row>
    <row r="32" spans="1:14" x14ac:dyDescent="0.35">
      <c r="A32" s="1" t="s">
        <v>23</v>
      </c>
      <c r="B32" s="6"/>
      <c r="C32" s="1"/>
      <c r="D32" s="6"/>
      <c r="E32" s="1"/>
      <c r="H32" s="16">
        <f t="shared" si="3"/>
        <v>0</v>
      </c>
      <c r="M32" s="13"/>
    </row>
    <row r="33" spans="1:13" x14ac:dyDescent="0.35">
      <c r="B33" s="5"/>
      <c r="D33" s="5"/>
      <c r="H33" s="16"/>
      <c r="M33" s="13"/>
    </row>
    <row r="34" spans="1:13" x14ac:dyDescent="0.35">
      <c r="H34" s="26">
        <f>SUM(H21:H33)</f>
        <v>35139.350000000006</v>
      </c>
      <c r="M34" s="13"/>
    </row>
    <row r="35" spans="1:13" x14ac:dyDescent="0.35">
      <c r="A35" t="s">
        <v>28</v>
      </c>
      <c r="D35" t="s">
        <v>24</v>
      </c>
    </row>
    <row r="36" spans="1:13" x14ac:dyDescent="0.35">
      <c r="C36" t="s">
        <v>25</v>
      </c>
      <c r="D36" s="9">
        <v>30.48</v>
      </c>
    </row>
    <row r="37" spans="1:13" x14ac:dyDescent="0.35">
      <c r="C37" t="s">
        <v>26</v>
      </c>
      <c r="D37" s="9">
        <v>54.07</v>
      </c>
      <c r="F37" s="5" t="s">
        <v>46</v>
      </c>
    </row>
    <row r="38" spans="1:13" x14ac:dyDescent="0.35">
      <c r="C38" t="s">
        <v>27</v>
      </c>
      <c r="D38" s="9">
        <v>41.81</v>
      </c>
    </row>
    <row r="41" spans="1:13" x14ac:dyDescent="0.35">
      <c r="B41" s="23" t="s">
        <v>40</v>
      </c>
      <c r="C41" s="23"/>
    </row>
    <row r="42" spans="1:13" x14ac:dyDescent="0.35">
      <c r="B42" s="23" t="s">
        <v>44</v>
      </c>
      <c r="C42" s="23"/>
    </row>
    <row r="43" spans="1:13" x14ac:dyDescent="0.35">
      <c r="B43" t="s">
        <v>45</v>
      </c>
    </row>
  </sheetData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2024-07-24T14:47:16Z</cp:lastPrinted>
  <dcterms:created xsi:type="dcterms:W3CDTF">2023-07-20T09:20:50Z</dcterms:created>
  <dcterms:modified xsi:type="dcterms:W3CDTF">2024-07-24T14:47:19Z</dcterms:modified>
</cp:coreProperties>
</file>