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"/>
    </mc:Choice>
  </mc:AlternateContent>
  <xr:revisionPtr revIDLastSave="0" documentId="13_ncr:1_{7544E7A4-AAAE-43B4-A429-BC4E62671B1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4" i="1"/>
  <c r="D36" i="1" s="1"/>
  <c r="D33" i="1"/>
  <c r="C34" i="1"/>
  <c r="C13" i="1"/>
  <c r="C31" i="1"/>
  <c r="C32" i="1" l="1"/>
</calcChain>
</file>

<file path=xl/sharedStrings.xml><?xml version="1.0" encoding="utf-8"?>
<sst xmlns="http://schemas.openxmlformats.org/spreadsheetml/2006/main" count="70" uniqueCount="45">
  <si>
    <t>Bourgogne Pinot Noir</t>
  </si>
  <si>
    <t>Gevrey Chambertin</t>
  </si>
  <si>
    <t>Chambolle Musigny</t>
  </si>
  <si>
    <t>Echezeaux Grand cru</t>
  </si>
  <si>
    <t>Clos Vougeot</t>
  </si>
  <si>
    <t>Pommard 1er cru les Arvelets</t>
  </si>
  <si>
    <t>Beaune 1er cru les Boucherottes</t>
  </si>
  <si>
    <t>Domaine</t>
  </si>
  <si>
    <t>Vosne romanée aux réas</t>
  </si>
  <si>
    <t>Voane Romanée les chalandins</t>
  </si>
  <si>
    <t>Richebourg</t>
  </si>
  <si>
    <t>Pmmard 1er cru les Chanlins</t>
  </si>
  <si>
    <t>Pommard 1er cru les Pezerolles</t>
  </si>
  <si>
    <t>Beaune 1er cru les Montrevenots</t>
  </si>
  <si>
    <t>NEGOCE</t>
  </si>
  <si>
    <t>Gevrey Chambertin 1er cru combe au moine</t>
  </si>
  <si>
    <t>Aloxe Corton 1er cru les Valozieres</t>
  </si>
  <si>
    <t>Bourgogne Hautes Cotes de Nuits global Blanc + rouge</t>
  </si>
  <si>
    <t>Vosne Romanée Maizieres</t>
  </si>
  <si>
    <t>commande</t>
  </si>
  <si>
    <t>BT maxi</t>
  </si>
  <si>
    <t>Savigny les Beaune 1er cru Clos des Guettes</t>
  </si>
  <si>
    <t>Moulin à vent En Mortperay</t>
  </si>
  <si>
    <t>Signature VSIG Mathias PARENT</t>
  </si>
  <si>
    <t>tarif</t>
  </si>
  <si>
    <t>cout marginal</t>
  </si>
  <si>
    <t>avec impact des calages</t>
  </si>
  <si>
    <t>avant 232 x nb de galbes</t>
  </si>
  <si>
    <t>MILLESIME 2023</t>
  </si>
  <si>
    <t xml:space="preserve">   </t>
  </si>
  <si>
    <t>Savigny les Beaune Les Pimentiers</t>
  </si>
  <si>
    <t>Monthelie</t>
  </si>
  <si>
    <t>Volnay 1er cru les brouillards</t>
  </si>
  <si>
    <t>Chambolle Musigny 1er cru aux Echanges</t>
  </si>
  <si>
    <t>Corton Grand Cru</t>
  </si>
  <si>
    <t>j'enleve 600 bouchons qui seront en neutre et etiq pour commande flora etiq client</t>
  </si>
  <si>
    <t>j'enleve 1800 bouchons qui seront en neutre et etiq pour commande flora et etiq client</t>
  </si>
  <si>
    <t>il faut essayer de les faire par 2 avec les memes quantités</t>
  </si>
  <si>
    <t>A refacturer en Domaine mais mi sur le negoce pour faciliter les amalgames</t>
  </si>
  <si>
    <t>Cout unitaire</t>
  </si>
  <si>
    <t>15 x95 pour calages</t>
  </si>
  <si>
    <t>Tarifs issus du tableau calcul des 2023</t>
  </si>
  <si>
    <t>soit 0.11€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</si>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</sst>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0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3" borderId="1" xfId="0" applyFont="1" applyFill="1" applyBorder="1"/>
    <xf numFmtId="0" fontId="3" fillId="3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7" fillId="0" borderId="1" xfId="0" applyFont="1" applyBorder="1"/>
    <xf numFmtId="0" fontId="3" fillId="5" borderId="1" xfId="0" applyFont="1" applyFill="1" applyBorder="1"/>
    <xf numFmtId="0" fontId="4" fillId="0" borderId="0" xfId="0" applyFont="1"/>
    <xf numFmtId="0" fontId="2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workbookViewId="0">
      <selection sqref="A1:E41"/>
    </sheetView>
  </sheetViews>
  <sheetFormatPr baseColWidth="10" defaultRowHeight="14.5" x14ac:dyDescent="0.35"/>
  <cols>
    <col min="1" max="1" width="42.1796875" customWidth="1"/>
    <col min="2" max="2" width="15.36328125" customWidth="1"/>
    <col min="3" max="4" width="21.08984375" customWidth="1"/>
  </cols>
  <sheetData>
    <row r="1" spans="1:10" x14ac:dyDescent="0.35">
      <c r="A1" t="s">
        <v>28</v>
      </c>
    </row>
    <row r="2" spans="1:10" x14ac:dyDescent="0.35">
      <c r="A2" s="1" t="s">
        <v>14</v>
      </c>
      <c r="B2" s="2" t="s">
        <v>20</v>
      </c>
      <c r="C2" s="2" t="s">
        <v>19</v>
      </c>
    </row>
    <row r="3" spans="1:10" x14ac:dyDescent="0.35">
      <c r="A3" s="3" t="s">
        <v>1</v>
      </c>
      <c r="B3" s="3">
        <v>5049</v>
      </c>
      <c r="C3" s="4">
        <v>5300</v>
      </c>
      <c r="D3" t="s">
        <v>35</v>
      </c>
      <c r="I3" t="s">
        <v>44</v>
      </c>
    </row>
    <row r="4" spans="1:10" x14ac:dyDescent="0.35">
      <c r="A4" s="3" t="s">
        <v>15</v>
      </c>
      <c r="B4" s="3">
        <v>891</v>
      </c>
      <c r="C4" s="4">
        <v>1000</v>
      </c>
      <c r="D4" t="s">
        <v>44</v>
      </c>
    </row>
    <row r="5" spans="1:10" x14ac:dyDescent="0.35">
      <c r="A5" s="3" t="s">
        <v>16</v>
      </c>
      <c r="B5" s="3">
        <v>891</v>
      </c>
      <c r="C5" s="4">
        <v>1000</v>
      </c>
      <c r="D5" t="s">
        <v>44</v>
      </c>
    </row>
    <row r="6" spans="1:10" x14ac:dyDescent="0.35">
      <c r="A6" s="3" t="s">
        <v>30</v>
      </c>
      <c r="B6" s="3">
        <v>2673</v>
      </c>
      <c r="C6" s="4">
        <v>2900</v>
      </c>
      <c r="D6" t="s">
        <v>44</v>
      </c>
    </row>
    <row r="7" spans="1:10" x14ac:dyDescent="0.35">
      <c r="A7" s="3" t="s">
        <v>31</v>
      </c>
      <c r="B7" s="3">
        <v>2673</v>
      </c>
      <c r="C7" s="4">
        <v>2900</v>
      </c>
      <c r="D7" t="s">
        <v>44</v>
      </c>
    </row>
    <row r="8" spans="1:10" x14ac:dyDescent="0.35">
      <c r="A8" s="3" t="s">
        <v>32</v>
      </c>
      <c r="B8" s="3">
        <v>1485</v>
      </c>
      <c r="C8" s="4">
        <v>1700</v>
      </c>
      <c r="D8" t="s">
        <v>44</v>
      </c>
    </row>
    <row r="9" spans="1:10" x14ac:dyDescent="0.35">
      <c r="A9" s="3" t="s">
        <v>33</v>
      </c>
      <c r="B9" s="3">
        <v>1188</v>
      </c>
      <c r="C9" s="4">
        <v>1400</v>
      </c>
      <c r="D9" t="s">
        <v>44</v>
      </c>
    </row>
    <row r="10" spans="1:10" x14ac:dyDescent="0.35">
      <c r="A10" s="3" t="s">
        <v>34</v>
      </c>
      <c r="B10" s="3">
        <v>891</v>
      </c>
      <c r="C10" s="4">
        <v>1400</v>
      </c>
      <c r="D10" t="s">
        <v>44</v>
      </c>
    </row>
    <row r="11" spans="1:10" x14ac:dyDescent="0.35">
      <c r="A11" s="6" t="s">
        <v>23</v>
      </c>
      <c r="B11" s="6">
        <v>1480</v>
      </c>
      <c r="C11" s="16">
        <v>1700</v>
      </c>
      <c r="D11" s="17" t="s">
        <v>38</v>
      </c>
    </row>
    <row r="12" spans="1:10" x14ac:dyDescent="0.35">
      <c r="A12" s="3" t="s">
        <v>0</v>
      </c>
      <c r="B12" s="3">
        <v>6874</v>
      </c>
      <c r="C12" s="4">
        <v>5300</v>
      </c>
      <c r="D12" t="s">
        <v>36</v>
      </c>
      <c r="J12" t="s">
        <v>44</v>
      </c>
    </row>
    <row r="13" spans="1:10" x14ac:dyDescent="0.35">
      <c r="A13" s="5"/>
      <c r="B13" s="5"/>
      <c r="C13" s="5">
        <f>SUM(C3:C12)</f>
        <v>24600</v>
      </c>
      <c r="D13" s="10" t="s">
        <v>37</v>
      </c>
      <c r="E13" s="9"/>
      <c r="F13" s="9"/>
      <c r="G13" s="9"/>
    </row>
    <row r="14" spans="1:10" x14ac:dyDescent="0.35">
      <c r="A14" s="5"/>
      <c r="B14" s="5"/>
      <c r="C14" s="5"/>
    </row>
    <row r="15" spans="1:10" x14ac:dyDescent="0.35">
      <c r="A15" s="1" t="s">
        <v>7</v>
      </c>
      <c r="B15" s="2" t="s">
        <v>20</v>
      </c>
      <c r="C15" s="2" t="s">
        <v>19</v>
      </c>
    </row>
    <row r="16" spans="1:10" x14ac:dyDescent="0.35">
      <c r="A16" s="13" t="s">
        <v>0</v>
      </c>
      <c r="B16" s="13">
        <v>4050</v>
      </c>
      <c r="C16" s="14">
        <v>4300</v>
      </c>
      <c r="D16" t="s">
        <v>43</v>
      </c>
    </row>
    <row r="17" spans="1:13" x14ac:dyDescent="0.35">
      <c r="A17" s="13" t="s">
        <v>17</v>
      </c>
      <c r="B17" s="13">
        <v>21000</v>
      </c>
      <c r="C17" s="14">
        <v>22500</v>
      </c>
      <c r="D17" t="s">
        <v>43</v>
      </c>
      <c r="I17" s="6"/>
      <c r="J17" s="6"/>
      <c r="K17" s="7"/>
    </row>
    <row r="18" spans="1:13" x14ac:dyDescent="0.35">
      <c r="A18" s="3" t="s">
        <v>8</v>
      </c>
      <c r="B18" s="3">
        <v>7000</v>
      </c>
      <c r="C18" s="4">
        <v>7400</v>
      </c>
      <c r="D18" t="s">
        <v>43</v>
      </c>
    </row>
    <row r="19" spans="1:13" x14ac:dyDescent="0.35">
      <c r="A19" s="3" t="s">
        <v>9</v>
      </c>
      <c r="B19" s="3">
        <v>2350</v>
      </c>
      <c r="C19" s="4">
        <v>2800</v>
      </c>
      <c r="D19" t="s">
        <v>43</v>
      </c>
      <c r="M19" t="s">
        <v>29</v>
      </c>
    </row>
    <row r="20" spans="1:13" x14ac:dyDescent="0.35">
      <c r="A20" s="3" t="s">
        <v>18</v>
      </c>
      <c r="B20" s="3">
        <v>2000</v>
      </c>
      <c r="C20" s="4">
        <v>2300</v>
      </c>
      <c r="D20" t="s">
        <v>43</v>
      </c>
    </row>
    <row r="21" spans="1:13" x14ac:dyDescent="0.35">
      <c r="A21" s="3" t="s">
        <v>2</v>
      </c>
      <c r="B21" s="3">
        <v>2560</v>
      </c>
      <c r="C21" s="4">
        <v>2800</v>
      </c>
      <c r="D21" t="s">
        <v>43</v>
      </c>
    </row>
    <row r="22" spans="1:13" x14ac:dyDescent="0.35">
      <c r="A22" s="18" t="s">
        <v>3</v>
      </c>
      <c r="B22" s="11">
        <v>3200</v>
      </c>
      <c r="C22" s="12">
        <v>3500</v>
      </c>
      <c r="D22" t="s">
        <v>44</v>
      </c>
    </row>
    <row r="23" spans="1:13" x14ac:dyDescent="0.35">
      <c r="A23" s="11" t="s">
        <v>10</v>
      </c>
      <c r="B23" s="11">
        <v>2450</v>
      </c>
      <c r="C23" s="12">
        <v>2800</v>
      </c>
      <c r="D23" t="s">
        <v>43</v>
      </c>
    </row>
    <row r="24" spans="1:13" x14ac:dyDescent="0.35">
      <c r="A24" s="11" t="s">
        <v>4</v>
      </c>
      <c r="B24" s="11">
        <v>3200</v>
      </c>
      <c r="C24" s="12">
        <v>3500</v>
      </c>
      <c r="D24" t="s">
        <v>43</v>
      </c>
    </row>
    <row r="25" spans="1:13" x14ac:dyDescent="0.35">
      <c r="A25" s="3" t="s">
        <v>5</v>
      </c>
      <c r="B25" s="3">
        <v>2050</v>
      </c>
      <c r="C25" s="4">
        <v>2300</v>
      </c>
      <c r="D25" t="s">
        <v>43</v>
      </c>
    </row>
    <row r="26" spans="1:13" x14ac:dyDescent="0.35">
      <c r="A26" s="18" t="s">
        <v>11</v>
      </c>
      <c r="B26" s="3">
        <v>890</v>
      </c>
      <c r="C26" s="15">
        <v>1200</v>
      </c>
      <c r="D26" t="s">
        <v>44</v>
      </c>
    </row>
    <row r="27" spans="1:13" x14ac:dyDescent="0.35">
      <c r="A27" s="3" t="s">
        <v>12</v>
      </c>
      <c r="B27" s="3">
        <v>2250</v>
      </c>
      <c r="C27" s="15">
        <v>2600</v>
      </c>
      <c r="D27" t="s">
        <v>43</v>
      </c>
    </row>
    <row r="28" spans="1:13" x14ac:dyDescent="0.35">
      <c r="A28" s="3" t="s">
        <v>6</v>
      </c>
      <c r="B28" s="3">
        <v>2000</v>
      </c>
      <c r="C28" s="4">
        <v>2300</v>
      </c>
      <c r="D28" t="s">
        <v>43</v>
      </c>
    </row>
    <row r="29" spans="1:13" x14ac:dyDescent="0.35">
      <c r="A29" s="3" t="s">
        <v>21</v>
      </c>
      <c r="B29" s="3">
        <v>3100</v>
      </c>
      <c r="C29" s="15">
        <v>3400</v>
      </c>
      <c r="D29" t="s">
        <v>43</v>
      </c>
    </row>
    <row r="30" spans="1:13" x14ac:dyDescent="0.35">
      <c r="A30" s="3" t="s">
        <v>13</v>
      </c>
      <c r="B30" s="3">
        <v>1980</v>
      </c>
      <c r="C30" s="4">
        <v>2300</v>
      </c>
      <c r="D30" t="s">
        <v>43</v>
      </c>
    </row>
    <row r="31" spans="1:13" x14ac:dyDescent="0.35">
      <c r="C31">
        <f>SUM(C16:C30)</f>
        <v>66000</v>
      </c>
    </row>
    <row r="32" spans="1:13" x14ac:dyDescent="0.35">
      <c r="C32" s="8">
        <f>C31+C13</f>
        <v>90600</v>
      </c>
      <c r="D32">
        <f>C32</f>
        <v>90600</v>
      </c>
    </row>
    <row r="33" spans="1:6" x14ac:dyDescent="0.35">
      <c r="B33" t="s">
        <v>24</v>
      </c>
      <c r="C33">
        <v>92.8</v>
      </c>
      <c r="D33">
        <f>C33</f>
        <v>92.8</v>
      </c>
      <c r="F33" t="s">
        <v>41</v>
      </c>
    </row>
    <row r="34" spans="1:6" x14ac:dyDescent="0.35">
      <c r="A34" t="s">
        <v>40</v>
      </c>
      <c r="B34" t="s">
        <v>25</v>
      </c>
      <c r="C34">
        <f>C33/1000</f>
        <v>9.2799999999999994E-2</v>
      </c>
      <c r="D34">
        <f>C34</f>
        <v>9.2799999999999994E-2</v>
      </c>
    </row>
    <row r="35" spans="1:6" x14ac:dyDescent="0.35">
      <c r="A35" t="s">
        <v>27</v>
      </c>
      <c r="B35" t="s">
        <v>26</v>
      </c>
      <c r="D35">
        <v>1.4999999999999999E-2</v>
      </c>
    </row>
    <row r="36" spans="1:6" x14ac:dyDescent="0.35">
      <c r="A36">
        <v>1425</v>
      </c>
      <c r="D36">
        <f>SUM(D34:D35)</f>
        <v>0.10779999999999999</v>
      </c>
      <c r="E36" t="s">
        <v>42</v>
      </c>
    </row>
    <row r="40" spans="1:6" x14ac:dyDescent="0.35">
      <c r="D40" t="s">
        <v>39</v>
      </c>
    </row>
    <row r="41" spans="1:6" x14ac:dyDescent="0.35">
      <c r="A41" s="3" t="s">
        <v>22</v>
      </c>
      <c r="B41" s="6">
        <v>13800</v>
      </c>
      <c r="C41" s="7">
        <v>15000</v>
      </c>
      <c r="D41">
        <v>0.1278</v>
      </c>
    </row>
  </sheetData>
  <pageMargins left="0.25" right="0.25" top="0.75" bottom="0.75" header="0.3" footer="0.3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2025-06-24T12:19:11Z</cp:lastPrinted>
  <dcterms:created xsi:type="dcterms:W3CDTF">2019-11-07T15:48:54Z</dcterms:created>
  <dcterms:modified xsi:type="dcterms:W3CDTF">2025-06-24T12:22:01Z</dcterms:modified>
</cp:coreProperties>
</file>