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55A1F4D1-4EA9-423C-9DA9-6A83AB293CD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D15" i="1" l="1"/>
  <c r="E15" i="1" s="1"/>
  <c r="D16" i="1"/>
  <c r="E16" i="1" s="1"/>
  <c r="D14" i="1"/>
  <c r="E14" i="1" l="1"/>
  <c r="J15" i="1"/>
  <c r="L15" i="1" s="1"/>
  <c r="J16" i="1"/>
  <c r="L16" i="1" s="1"/>
  <c r="B18" i="1" l="1"/>
  <c r="J14" i="1"/>
  <c r="L14" i="1" s="1"/>
  <c r="J17" i="1"/>
  <c r="L17" i="1" s="1"/>
  <c r="J18" i="1" l="1"/>
  <c r="E18" i="1"/>
  <c r="H15" i="1"/>
  <c r="I15" i="1"/>
  <c r="G15" i="1"/>
  <c r="L18" i="1"/>
  <c r="I14" i="1"/>
  <c r="H14" i="1"/>
  <c r="G14" i="1"/>
  <c r="H16" i="1"/>
  <c r="G16" i="1"/>
  <c r="I16" i="1"/>
  <c r="G18" i="1" l="1"/>
  <c r="H18" i="1"/>
  <c r="I18" i="1"/>
</calcChain>
</file>

<file path=xl/sharedStrings.xml><?xml version="1.0" encoding="utf-8"?>
<sst xmlns="http://schemas.openxmlformats.org/spreadsheetml/2006/main" count="21" uniqueCount="21">
  <si>
    <t>SORTIES</t>
  </si>
  <si>
    <t>APPELLATION REVENDICABLE</t>
  </si>
  <si>
    <t>Nb de piece</t>
  </si>
  <si>
    <t>Prix a la piece HT</t>
  </si>
  <si>
    <t>Echeance 31/12</t>
  </si>
  <si>
    <t>Echeance 31/03</t>
  </si>
  <si>
    <t>Echeance 30/06</t>
  </si>
  <si>
    <t>Prix TTC Total</t>
  </si>
  <si>
    <t>nb de bt</t>
  </si>
  <si>
    <t>prix mini</t>
  </si>
  <si>
    <t>total vente</t>
  </si>
  <si>
    <t>Monthelie</t>
  </si>
  <si>
    <t>Prix TTC à 5,5%</t>
  </si>
  <si>
    <t>Entrée en janvier 170000 pour 1 piece de Rb vendue à Vinum</t>
  </si>
  <si>
    <t xml:space="preserve">prix plancher </t>
  </si>
  <si>
    <t>A 60 jours</t>
  </si>
  <si>
    <t>Octobre</t>
  </si>
  <si>
    <t>en general c'est avant enlevement</t>
  </si>
  <si>
    <t>Savigny les planchots</t>
  </si>
  <si>
    <t>Aloxe Corton</t>
  </si>
  <si>
    <t>ETAT DES ECHEANCES POUR 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</si>
</sst>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2" fillId="0" borderId="1" xfId="0" applyFont="1" applyBorder="1"/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8" fillId="0" borderId="1" xfId="0" applyFont="1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N25"/>
  <sheetViews>
    <sheetView tabSelected="1" workbookViewId="0">
      <selection activeCell="A11" sqref="A11"/>
    </sheetView>
  </sheetViews>
  <sheetFormatPr baseColWidth="10" defaultRowHeight="14.5" x14ac:dyDescent="0.35"/>
  <cols>
    <col min="1" max="1" width="27.54296875" customWidth="1"/>
    <col min="2" max="2" width="6.54296875" customWidth="1"/>
    <col min="3" max="3" width="6.6328125" customWidth="1"/>
    <col min="4" max="4" width="8.453125" customWidth="1"/>
    <col min="5" max="6" width="10.1796875" customWidth="1"/>
    <col min="8" max="8" width="7.26953125" customWidth="1"/>
    <col min="9" max="9" width="9" customWidth="1"/>
    <col min="11" max="11" width="8.08984375" bestFit="1" customWidth="1"/>
    <col min="12" max="12" width="9.7265625" bestFit="1" customWidth="1"/>
  </cols>
  <sheetData>
    <row r="9" spans="1:14" x14ac:dyDescent="0.35">
      <c r="A9" t="s">
        <v>0</v>
      </c>
    </row>
    <row r="10" spans="1:14" x14ac:dyDescent="0.35">
      <c r="A10" s="13" t="s">
        <v>20</v>
      </c>
      <c r="B10" s="13"/>
      <c r="C10" s="13"/>
      <c r="D10" s="13"/>
      <c r="E10" s="13"/>
      <c r="F10" s="13"/>
      <c r="G10" s="13"/>
      <c r="H10" s="13"/>
      <c r="I10" s="13"/>
    </row>
    <row r="11" spans="1:14" ht="9.5" customHeight="1" x14ac:dyDescent="0.35"/>
    <row r="12" spans="1:14" ht="15" customHeight="1" x14ac:dyDescent="0.35">
      <c r="A12" s="12" t="s">
        <v>1</v>
      </c>
      <c r="B12" s="12" t="s">
        <v>2</v>
      </c>
      <c r="C12" s="12" t="s">
        <v>3</v>
      </c>
      <c r="D12" s="12" t="s">
        <v>12</v>
      </c>
      <c r="E12" s="12" t="s">
        <v>7</v>
      </c>
      <c r="F12" s="11" t="s">
        <v>15</v>
      </c>
      <c r="G12" s="14" t="s">
        <v>4</v>
      </c>
      <c r="H12" s="14" t="s">
        <v>5</v>
      </c>
      <c r="I12" s="14" t="s">
        <v>6</v>
      </c>
    </row>
    <row r="13" spans="1:14" ht="25.5" customHeight="1" x14ac:dyDescent="0.35">
      <c r="A13" s="12"/>
      <c r="B13" s="12"/>
      <c r="C13" s="12"/>
      <c r="D13" s="12"/>
      <c r="E13" s="12"/>
      <c r="F13" s="11" t="s">
        <v>16</v>
      </c>
      <c r="G13" s="14"/>
      <c r="H13" s="14"/>
      <c r="I13" s="14"/>
      <c r="J13" t="s">
        <v>8</v>
      </c>
      <c r="K13" t="s">
        <v>9</v>
      </c>
      <c r="L13" t="s">
        <v>10</v>
      </c>
    </row>
    <row r="14" spans="1:14" x14ac:dyDescent="0.35">
      <c r="A14" s="4" t="s">
        <v>11</v>
      </c>
      <c r="B14" s="2">
        <v>5</v>
      </c>
      <c r="C14" s="10">
        <v>3600</v>
      </c>
      <c r="D14" s="2">
        <f>C14*1.055</f>
        <v>3798</v>
      </c>
      <c r="E14" s="6">
        <f>D14*B14</f>
        <v>18990</v>
      </c>
      <c r="F14" s="5"/>
      <c r="G14" s="1">
        <f t="shared" ref="G14:G16" si="0">E14/3</f>
        <v>6330</v>
      </c>
      <c r="H14" s="3">
        <f t="shared" ref="H14:H16" si="1">E14/3</f>
        <v>6330</v>
      </c>
      <c r="I14" s="1">
        <f t="shared" ref="I14:I16" si="2">E14/3</f>
        <v>6330</v>
      </c>
      <c r="J14" s="1">
        <f t="shared" ref="J14:J16" si="3">B14*280</f>
        <v>1400</v>
      </c>
      <c r="K14" s="1">
        <v>30</v>
      </c>
      <c r="L14" s="1">
        <f>K14*J14</f>
        <v>42000</v>
      </c>
    </row>
    <row r="15" spans="1:14" x14ac:dyDescent="0.35">
      <c r="A15" s="4" t="s">
        <v>18</v>
      </c>
      <c r="B15" s="2">
        <v>7</v>
      </c>
      <c r="C15" s="10">
        <v>2200</v>
      </c>
      <c r="D15" s="2">
        <f t="shared" ref="D15:D16" si="4">C15*1.055</f>
        <v>2321</v>
      </c>
      <c r="E15" s="6">
        <f t="shared" ref="E15:E16" si="5">D15*B15</f>
        <v>16247</v>
      </c>
      <c r="F15" s="5"/>
      <c r="G15" s="1">
        <f t="shared" si="0"/>
        <v>5415.666666666667</v>
      </c>
      <c r="H15" s="3">
        <f t="shared" si="1"/>
        <v>5415.666666666667</v>
      </c>
      <c r="I15" s="1">
        <f t="shared" si="2"/>
        <v>5415.666666666667</v>
      </c>
      <c r="J15" s="1">
        <f t="shared" si="3"/>
        <v>1960</v>
      </c>
      <c r="K15" s="1">
        <v>20</v>
      </c>
      <c r="L15" s="1">
        <f t="shared" ref="L15:L16" si="6">K15*J15</f>
        <v>39200</v>
      </c>
    </row>
    <row r="16" spans="1:14" x14ac:dyDescent="0.35">
      <c r="A16" s="4" t="s">
        <v>19</v>
      </c>
      <c r="B16" s="2">
        <v>5</v>
      </c>
      <c r="C16" s="2">
        <v>2800</v>
      </c>
      <c r="D16" s="2">
        <f t="shared" si="4"/>
        <v>2954</v>
      </c>
      <c r="E16" s="6">
        <f t="shared" si="5"/>
        <v>14770</v>
      </c>
      <c r="F16" s="5"/>
      <c r="G16" s="1">
        <f t="shared" si="0"/>
        <v>4923.333333333333</v>
      </c>
      <c r="H16" s="3">
        <f t="shared" si="1"/>
        <v>4923.333333333333</v>
      </c>
      <c r="I16" s="1">
        <f t="shared" si="2"/>
        <v>4923.333333333333</v>
      </c>
      <c r="J16" s="1">
        <f t="shared" si="3"/>
        <v>1400</v>
      </c>
      <c r="K16" s="1">
        <v>25</v>
      </c>
      <c r="L16" s="1">
        <f t="shared" si="6"/>
        <v>35000</v>
      </c>
      <c r="N16" t="s">
        <v>14</v>
      </c>
    </row>
    <row r="17" spans="1:12" x14ac:dyDescent="0.35">
      <c r="B17" s="2"/>
      <c r="C17" s="2"/>
      <c r="D17" s="2"/>
      <c r="E17" s="6"/>
      <c r="F17" s="6"/>
      <c r="G17" s="1"/>
      <c r="H17" s="3"/>
      <c r="I17" s="1"/>
      <c r="J17" s="1">
        <f>B17*280</f>
        <v>0</v>
      </c>
      <c r="K17" s="1"/>
      <c r="L17" s="1">
        <f>K17*J17</f>
        <v>0</v>
      </c>
    </row>
    <row r="18" spans="1:12" x14ac:dyDescent="0.35">
      <c r="B18">
        <f>SUM(B14:B17)</f>
        <v>17</v>
      </c>
      <c r="E18" s="8">
        <f>SUM(E14:E17)</f>
        <v>50007</v>
      </c>
      <c r="F18" s="9">
        <f>SUM(F14:F17)</f>
        <v>0</v>
      </c>
      <c r="G18" s="9">
        <f>SUM(G14:G17)</f>
        <v>16669</v>
      </c>
      <c r="H18" s="9">
        <f>SUM(H14:H17)</f>
        <v>16669</v>
      </c>
      <c r="I18" s="9">
        <f>SUM(I14:I17)</f>
        <v>16669</v>
      </c>
      <c r="J18">
        <f>SUM(J14:J17)</f>
        <v>4760</v>
      </c>
      <c r="L18">
        <f>SUM(L14:L17)</f>
        <v>116200</v>
      </c>
    </row>
    <row r="19" spans="1:12" x14ac:dyDescent="0.35">
      <c r="D19" s="7"/>
      <c r="E19" s="7"/>
      <c r="F19" s="7"/>
    </row>
    <row r="24" spans="1:12" x14ac:dyDescent="0.35">
      <c r="A24" t="s">
        <v>13</v>
      </c>
    </row>
    <row r="25" spans="1:12" x14ac:dyDescent="0.35">
      <c r="A25" t="s">
        <v>17</v>
      </c>
    </row>
  </sheetData>
  <mergeCells count="9">
    <mergeCell ref="E12:E13"/>
    <mergeCell ref="A10:I10"/>
    <mergeCell ref="A12:A13"/>
    <mergeCell ref="B12:B13"/>
    <mergeCell ref="C12:C13"/>
    <mergeCell ref="G12:G13"/>
    <mergeCell ref="H12:H13"/>
    <mergeCell ref="I12:I13"/>
    <mergeCell ref="D12:D1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2023-09-29T09:00:34Z</cp:lastPrinted>
  <dcterms:created xsi:type="dcterms:W3CDTF">2016-11-18T15:01:01Z</dcterms:created>
  <dcterms:modified xsi:type="dcterms:W3CDTF">2025-08-20T13:15:36Z</dcterms:modified>
</cp:coreProperties>
</file>