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rol\Desktop\"/>
    </mc:Choice>
  </mc:AlternateContent>
  <xr:revisionPtr revIDLastSave="0" documentId="13_ncr:1_{80A8AB26-F483-4974-A40B-0C545B961A7E}" xr6:coauthVersionLast="47" xr6:coauthVersionMax="47" xr10:uidLastSave="{00000000-0000-0000-0000-000000000000}"/>
  <bookViews>
    <workbookView xWindow="-120" yWindow="-120" windowWidth="38640" windowHeight="21240" activeTab="1" xr2:uid="{A6B5603F-26D5-4B3D-A21E-D39BABF03760}"/>
  </bookViews>
  <sheets>
    <sheet name="Feuil1" sheetId="1" r:id="rId1"/>
    <sheet name="Feuil2" sheetId="2" r:id="rId2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17" i="2" l="1"/>
  <c r="S25" i="2"/>
  <c r="S31" i="2"/>
  <c r="S33" i="2"/>
  <c r="S34" i="2"/>
  <c r="S22" i="2"/>
  <c r="S8" i="2"/>
  <c r="S9" i="2"/>
  <c r="S10" i="2"/>
  <c r="S11" i="2"/>
  <c r="S12" i="2"/>
  <c r="S13" i="2"/>
  <c r="S14" i="2"/>
  <c r="S15" i="2"/>
  <c r="S16" i="2"/>
  <c r="S18" i="2"/>
  <c r="S19" i="2"/>
  <c r="S20" i="2"/>
  <c r="S21" i="2"/>
  <c r="S7" i="2"/>
  <c r="F10" i="2"/>
  <c r="F8" i="2"/>
  <c r="F9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S23" i="2" s="1"/>
  <c r="F24" i="2"/>
  <c r="S24" i="2" s="1"/>
  <c r="F25" i="2"/>
  <c r="F26" i="2"/>
  <c r="S26" i="2" s="1"/>
  <c r="F27" i="2"/>
  <c r="S27" i="2" s="1"/>
  <c r="F28" i="2"/>
  <c r="S28" i="2" s="1"/>
  <c r="F29" i="2"/>
  <c r="F30" i="2"/>
  <c r="F31" i="2"/>
  <c r="F32" i="2"/>
  <c r="S32" i="2" s="1"/>
  <c r="F7" i="2"/>
  <c r="R46" i="1"/>
  <c r="T46" i="1" s="1"/>
  <c r="R47" i="1"/>
  <c r="T47" i="1" s="1"/>
  <c r="R48" i="1"/>
  <c r="T48" i="1" s="1"/>
  <c r="R49" i="1"/>
  <c r="T49" i="1" s="1"/>
  <c r="R50" i="1"/>
  <c r="T50" i="1" s="1"/>
  <c r="R51" i="1"/>
  <c r="T51" i="1" s="1"/>
  <c r="R52" i="1"/>
  <c r="T52" i="1" s="1"/>
  <c r="R53" i="1"/>
  <c r="T53" i="1" s="1"/>
  <c r="R54" i="1"/>
  <c r="T54" i="1" s="1"/>
  <c r="R55" i="1"/>
  <c r="T55" i="1" s="1"/>
  <c r="R56" i="1"/>
  <c r="T56" i="1" s="1"/>
  <c r="R57" i="1"/>
  <c r="T57" i="1" s="1"/>
  <c r="R58" i="1"/>
  <c r="T58" i="1" s="1"/>
  <c r="R59" i="1"/>
  <c r="T59" i="1" s="1"/>
  <c r="R60" i="1"/>
  <c r="T60" i="1" s="1"/>
  <c r="R61" i="1"/>
  <c r="T61" i="1" s="1"/>
  <c r="R62" i="1"/>
  <c r="T62" i="1" s="1"/>
  <c r="R63" i="1"/>
  <c r="T63" i="1" s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45" i="1"/>
  <c r="T45" i="1" s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T65" i="1" s="1"/>
  <c r="H66" i="1"/>
  <c r="T66" i="1" s="1"/>
  <c r="H67" i="1"/>
  <c r="T67" i="1" s="1"/>
  <c r="H68" i="1"/>
  <c r="T68" i="1" s="1"/>
  <c r="H69" i="1"/>
  <c r="T69" i="1" s="1"/>
  <c r="H70" i="1"/>
  <c r="T70" i="1" s="1"/>
  <c r="H71" i="1"/>
  <c r="T71" i="1" s="1"/>
  <c r="H72" i="1"/>
  <c r="T72" i="1" s="1"/>
  <c r="H73" i="1"/>
  <c r="T73" i="1" s="1"/>
  <c r="H74" i="1"/>
  <c r="T74" i="1" s="1"/>
  <c r="H75" i="1"/>
  <c r="T75" i="1" s="1"/>
  <c r="H76" i="1"/>
  <c r="T76" i="1" s="1"/>
  <c r="H77" i="1"/>
  <c r="T77" i="1" s="1"/>
  <c r="H78" i="1"/>
  <c r="T78" i="1" s="1"/>
  <c r="H45" i="1"/>
  <c r="E79" i="1"/>
  <c r="R40" i="1"/>
  <c r="E40" i="1"/>
  <c r="F40" i="1"/>
  <c r="G40" i="1"/>
  <c r="H40" i="1"/>
  <c r="I40" i="1"/>
  <c r="J40" i="1"/>
  <c r="L40" i="1"/>
  <c r="N40" i="1"/>
  <c r="O40" i="1"/>
  <c r="P40" i="1"/>
  <c r="Q40" i="1"/>
  <c r="K39" i="1"/>
  <c r="M39" i="1" s="1"/>
  <c r="S39" i="1" s="1"/>
  <c r="K38" i="1"/>
  <c r="M38" i="1" s="1"/>
  <c r="S38" i="1" s="1"/>
  <c r="K37" i="1"/>
  <c r="M37" i="1" s="1"/>
  <c r="S37" i="1" s="1"/>
  <c r="K36" i="1"/>
  <c r="M36" i="1" s="1"/>
  <c r="S36" i="1" s="1"/>
  <c r="K35" i="1"/>
  <c r="M35" i="1" s="1"/>
  <c r="S35" i="1" s="1"/>
  <c r="K34" i="1"/>
  <c r="M34" i="1" s="1"/>
  <c r="S34" i="1" s="1"/>
  <c r="K33" i="1"/>
  <c r="M33" i="1" s="1"/>
  <c r="S33" i="1" s="1"/>
  <c r="K32" i="1"/>
  <c r="M32" i="1" s="1"/>
  <c r="S32" i="1" s="1"/>
  <c r="K31" i="1"/>
  <c r="M31" i="1" s="1"/>
  <c r="S31" i="1" s="1"/>
  <c r="K30" i="1"/>
  <c r="M30" i="1" s="1"/>
  <c r="S30" i="1" s="1"/>
  <c r="K29" i="1"/>
  <c r="M29" i="1" s="1"/>
  <c r="S29" i="1" s="1"/>
  <c r="K28" i="1"/>
  <c r="M28" i="1" s="1"/>
  <c r="S28" i="1" s="1"/>
  <c r="K27" i="1"/>
  <c r="M27" i="1" s="1"/>
  <c r="S27" i="1" s="1"/>
  <c r="K26" i="1"/>
  <c r="M26" i="1" s="1"/>
  <c r="S26" i="1" s="1"/>
  <c r="K25" i="1"/>
  <c r="M25" i="1" s="1"/>
  <c r="S25" i="1" s="1"/>
  <c r="K24" i="1"/>
  <c r="M24" i="1" s="1"/>
  <c r="S24" i="1" s="1"/>
  <c r="K23" i="1"/>
  <c r="M23" i="1" s="1"/>
  <c r="S23" i="1" s="1"/>
  <c r="K22" i="1"/>
  <c r="M22" i="1" s="1"/>
  <c r="S22" i="1" s="1"/>
  <c r="K21" i="1"/>
  <c r="M21" i="1" s="1"/>
  <c r="S21" i="1" s="1"/>
  <c r="K20" i="1"/>
  <c r="M20" i="1" s="1"/>
  <c r="S20" i="1" s="1"/>
  <c r="K19" i="1"/>
  <c r="M19" i="1" s="1"/>
  <c r="S19" i="1" s="1"/>
  <c r="K18" i="1"/>
  <c r="M18" i="1" s="1"/>
  <c r="S18" i="1" s="1"/>
  <c r="K17" i="1"/>
  <c r="M17" i="1" s="1"/>
  <c r="S17" i="1" s="1"/>
  <c r="K16" i="1"/>
  <c r="M16" i="1" s="1"/>
  <c r="S16" i="1" s="1"/>
  <c r="K15" i="1"/>
  <c r="M15" i="1" s="1"/>
  <c r="S15" i="1" s="1"/>
  <c r="K14" i="1"/>
  <c r="M14" i="1" s="1"/>
  <c r="S14" i="1" s="1"/>
  <c r="K13" i="1"/>
  <c r="M13" i="1" s="1"/>
  <c r="S13" i="1" s="1"/>
  <c r="K12" i="1"/>
  <c r="M12" i="1" s="1"/>
  <c r="S12" i="1" s="1"/>
  <c r="K11" i="1"/>
  <c r="M11" i="1" s="1"/>
  <c r="S11" i="1" s="1"/>
  <c r="K10" i="1"/>
  <c r="M10" i="1" s="1"/>
  <c r="S10" i="1" s="1"/>
  <c r="K9" i="1"/>
  <c r="M9" i="1" s="1"/>
  <c r="S9" i="1" s="1"/>
  <c r="K8" i="1"/>
  <c r="M8" i="1" s="1"/>
  <c r="S8" i="1" s="1"/>
  <c r="K7" i="1"/>
  <c r="M7" i="1" s="1"/>
  <c r="S7" i="1" s="1"/>
  <c r="K6" i="1"/>
  <c r="M6" i="1" s="1"/>
  <c r="S6" i="1" s="1"/>
  <c r="M40" i="1" l="1"/>
  <c r="K40" i="1"/>
</calcChain>
</file>

<file path=xl/sharedStrings.xml><?xml version="1.0" encoding="utf-8"?>
<sst xmlns="http://schemas.openxmlformats.org/spreadsheetml/2006/main" count="174" uniqueCount="68">
  <si>
    <t>Sur proforma initiale</t>
  </si>
  <si>
    <t>Rajouté le 6/10</t>
  </si>
  <si>
    <t>Hotel royal evian</t>
  </si>
  <si>
    <t>ALLOC INITIALE</t>
  </si>
  <si>
    <t>FLOCON SEL</t>
  </si>
  <si>
    <t>TOURNIER</t>
  </si>
  <si>
    <t>CRYSCHAR</t>
  </si>
  <si>
    <t>BIRDIE</t>
  </si>
  <si>
    <t>BOUCHONNERIE</t>
  </si>
  <si>
    <t>FERME ST AMOUR</t>
  </si>
  <si>
    <t>solde total</t>
  </si>
  <si>
    <t>Reste a affecter</t>
  </si>
  <si>
    <t>DOMAINE</t>
  </si>
  <si>
    <t>Moulin a vent</t>
  </si>
  <si>
    <t xml:space="preserve">Moulin a vent </t>
  </si>
  <si>
    <t>bourgogne pinot noir</t>
  </si>
  <si>
    <t>BEAUNE MONTREVENOTS</t>
  </si>
  <si>
    <t>beaune 1er crules boucherottes</t>
  </si>
  <si>
    <t xml:space="preserve"> Hautes Côtes de Nuits Rouge</t>
  </si>
  <si>
    <t xml:space="preserve">Vosne Réas Recolte </t>
  </si>
  <si>
    <t>Vosne Chalandins</t>
  </si>
  <si>
    <t>Vosne Clos de la Fontaine MAGNUMS</t>
  </si>
  <si>
    <t>Chambolle Musigny</t>
  </si>
  <si>
    <t>Echezeaux</t>
  </si>
  <si>
    <t xml:space="preserve">Richebourg </t>
  </si>
  <si>
    <t>Pommard 1er cru les chanlins magnums</t>
  </si>
  <si>
    <t>Pommard 1er cru les ARVELETS</t>
  </si>
  <si>
    <t xml:space="preserve">Pommard 1er cru les Pezerolles </t>
  </si>
  <si>
    <t>AFGROS</t>
  </si>
  <si>
    <t xml:space="preserve">Bourgogne </t>
  </si>
  <si>
    <t>hautes cotes de nuits</t>
  </si>
  <si>
    <t>CORTON F PARENT</t>
  </si>
  <si>
    <t>GEVREY</t>
  </si>
  <si>
    <t>NUITS ST GEORGE 1er cru les saint georges</t>
  </si>
  <si>
    <t xml:space="preserve">morey </t>
  </si>
  <si>
    <t>Morey 1er cru les Monts luisants</t>
  </si>
  <si>
    <t>pommard 1er cru la chaniere</t>
  </si>
  <si>
    <t xml:space="preserve">echezeaux </t>
  </si>
  <si>
    <t>morey</t>
  </si>
  <si>
    <t>ODYLAC</t>
  </si>
  <si>
    <t>Etage</t>
  </si>
  <si>
    <t>NB DE COLS</t>
  </si>
  <si>
    <t>SOLDE apres telecabine</t>
  </si>
  <si>
    <t>telecabine</t>
  </si>
  <si>
    <t>SOLDE EN RESA DOMAINE</t>
  </si>
  <si>
    <t xml:space="preserve">Total </t>
  </si>
  <si>
    <t>morey St denis</t>
  </si>
  <si>
    <t>GEVREY Chambertin</t>
  </si>
  <si>
    <t>Corton charlemagne</t>
  </si>
  <si>
    <t>BEAUNE 1er cru les montrevenots blancs</t>
  </si>
  <si>
    <t xml:space="preserve">Vosne Réas </t>
  </si>
  <si>
    <t>pommard 1er cru la chaniere Magnums</t>
  </si>
  <si>
    <t>Monchu</t>
  </si>
  <si>
    <t>Vinatis</t>
  </si>
  <si>
    <t>FP 1</t>
  </si>
  <si>
    <t>FP2</t>
  </si>
  <si>
    <t>DOM</t>
  </si>
  <si>
    <t>Total FP</t>
  </si>
  <si>
    <t>HN</t>
  </si>
  <si>
    <t>Cairn</t>
  </si>
  <si>
    <t>COURCHENEIGE</t>
  </si>
  <si>
    <t>Baraque</t>
  </si>
  <si>
    <t>solde</t>
  </si>
  <si>
    <t>Le panoramic</t>
  </si>
  <si>
    <t>Caro regul</t>
  </si>
  <si>
    <t>POYA/AQUARAMA</t>
  </si>
  <si>
    <t>CHOUCALOV</t>
  </si>
  <si>
    <t>FOLIE DOUCE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</si>
</sst>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70C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2" fillId="2" borderId="1" xfId="0" applyFont="1" applyFill="1" applyBorder="1"/>
    <xf numFmtId="1" fontId="0" fillId="0" borderId="0" xfId="0" applyNumberFormat="1"/>
    <xf numFmtId="0" fontId="3" fillId="0" borderId="0" xfId="0" applyFont="1"/>
    <xf numFmtId="0" fontId="2" fillId="0" borderId="0" xfId="0" applyFont="1"/>
    <xf numFmtId="43" fontId="0" fillId="0" borderId="0" xfId="1" applyFont="1"/>
    <xf numFmtId="43" fontId="0" fillId="0" borderId="1" xfId="1" applyFont="1" applyBorder="1"/>
    <xf numFmtId="1" fontId="0" fillId="0" borderId="1" xfId="1" applyNumberFormat="1" applyFont="1" applyBorder="1"/>
    <xf numFmtId="0" fontId="0" fillId="0" borderId="1" xfId="0" applyBorder="1"/>
    <xf numFmtId="0" fontId="3" fillId="0" borderId="1" xfId="0" applyFont="1" applyBorder="1"/>
    <xf numFmtId="0" fontId="0" fillId="3" borderId="0" xfId="0" applyFill="1"/>
    <xf numFmtId="0" fontId="3" fillId="0" borderId="2" xfId="0" applyFont="1" applyBorder="1"/>
    <xf numFmtId="1" fontId="0" fillId="0" borderId="1" xfId="0" applyNumberFormat="1" applyBorder="1"/>
    <xf numFmtId="0" fontId="0" fillId="2" borderId="1" xfId="0" applyFill="1" applyBorder="1"/>
    <xf numFmtId="0" fontId="2" fillId="0" borderId="1" xfId="0" applyFont="1" applyBorder="1"/>
    <xf numFmtId="0" fontId="3" fillId="0" borderId="5" xfId="0" applyFont="1" applyBorder="1"/>
    <xf numFmtId="0" fontId="0" fillId="0" borderId="5" xfId="0" applyBorder="1"/>
    <xf numFmtId="0" fontId="2" fillId="0" borderId="5" xfId="0" applyFont="1" applyBorder="1"/>
    <xf numFmtId="0" fontId="0" fillId="0" borderId="6" xfId="0" applyBorder="1"/>
    <xf numFmtId="0" fontId="0" fillId="0" borderId="7" xfId="0" applyBorder="1"/>
    <xf numFmtId="1" fontId="0" fillId="0" borderId="4" xfId="0" applyNumberFormat="1" applyBorder="1"/>
    <xf numFmtId="1" fontId="0" fillId="0" borderId="5" xfId="0" applyNumberFormat="1" applyBorder="1"/>
    <xf numFmtId="1" fontId="0" fillId="0" borderId="6" xfId="0" applyNumberFormat="1" applyBorder="1"/>
    <xf numFmtId="43" fontId="0" fillId="0" borderId="8" xfId="1" applyFont="1" applyBorder="1"/>
    <xf numFmtId="1" fontId="0" fillId="0" borderId="9" xfId="1" applyNumberFormat="1" applyFont="1" applyBorder="1"/>
    <xf numFmtId="0" fontId="0" fillId="0" borderId="10" xfId="0" applyBorder="1"/>
    <xf numFmtId="43" fontId="0" fillId="0" borderId="11" xfId="1" applyFont="1" applyBorder="1"/>
    <xf numFmtId="0" fontId="0" fillId="0" borderId="12" xfId="0" applyBorder="1"/>
    <xf numFmtId="0" fontId="0" fillId="0" borderId="11" xfId="0" applyBorder="1"/>
    <xf numFmtId="0" fontId="0" fillId="0" borderId="13" xfId="0" applyBorder="1"/>
    <xf numFmtId="1" fontId="0" fillId="0" borderId="14" xfId="0" applyNumberFormat="1" applyBorder="1"/>
    <xf numFmtId="0" fontId="0" fillId="0" borderId="15" xfId="0" applyBorder="1"/>
    <xf numFmtId="0" fontId="4" fillId="0" borderId="1" xfId="0" applyFont="1" applyBorder="1"/>
    <xf numFmtId="0" fontId="2" fillId="0" borderId="0" xfId="0" applyFont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0" xfId="0" applyAlignment="1">
      <alignment wrapText="1"/>
    </xf>
    <xf numFmtId="0" fontId="0" fillId="0" borderId="3" xfId="0" applyBorder="1" applyAlignment="1">
      <alignment vertical="center" wrapText="1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53E392-3F72-48B3-9B79-4D0040A4C82F}">
  <dimension ref="A2:U109"/>
  <sheetViews>
    <sheetView topLeftCell="A34" workbookViewId="0">
      <selection activeCell="Y60" sqref="Y60"/>
    </sheetView>
  </sheetViews>
  <sheetFormatPr baseColWidth="10" defaultRowHeight="15" x14ac:dyDescent="0.25"/>
  <cols>
    <col min="2" max="2" width="38.5703125" bestFit="1" customWidth="1"/>
    <col min="10" max="10" width="18.5703125" customWidth="1"/>
    <col min="12" max="12" width="12.85546875" customWidth="1"/>
    <col min="14" max="14" width="16.140625" bestFit="1" customWidth="1"/>
  </cols>
  <sheetData>
    <row r="2" spans="1:19" x14ac:dyDescent="0.25">
      <c r="C2" s="2"/>
    </row>
    <row r="3" spans="1:19" x14ac:dyDescent="0.25">
      <c r="C3" s="2"/>
      <c r="K3" s="38" t="s">
        <v>0</v>
      </c>
    </row>
    <row r="4" spans="1:19" x14ac:dyDescent="0.25">
      <c r="C4" s="2"/>
      <c r="K4" s="38"/>
      <c r="L4" t="s">
        <v>1</v>
      </c>
      <c r="N4" s="4" t="s">
        <v>2</v>
      </c>
      <c r="O4" t="s">
        <v>39</v>
      </c>
      <c r="P4">
        <v>1903</v>
      </c>
      <c r="Q4" t="s">
        <v>40</v>
      </c>
      <c r="R4" s="4" t="s">
        <v>43</v>
      </c>
      <c r="S4" t="s">
        <v>42</v>
      </c>
    </row>
    <row r="5" spans="1:19" x14ac:dyDescent="0.25">
      <c r="C5" s="2"/>
      <c r="D5" t="s">
        <v>3</v>
      </c>
      <c r="E5" s="4" t="s">
        <v>4</v>
      </c>
      <c r="F5" t="s">
        <v>5</v>
      </c>
      <c r="G5" t="s">
        <v>6</v>
      </c>
      <c r="H5" s="3" t="s">
        <v>7</v>
      </c>
      <c r="I5" t="s">
        <v>8</v>
      </c>
      <c r="J5" t="s">
        <v>9</v>
      </c>
      <c r="K5" t="s">
        <v>10</v>
      </c>
      <c r="M5" s="4" t="s">
        <v>11</v>
      </c>
    </row>
    <row r="6" spans="1:19" x14ac:dyDescent="0.25">
      <c r="A6" s="5" t="s">
        <v>12</v>
      </c>
      <c r="B6" s="6" t="s">
        <v>13</v>
      </c>
      <c r="C6" s="7">
        <v>2019</v>
      </c>
      <c r="D6" s="8">
        <v>108</v>
      </c>
      <c r="E6" s="9">
        <v>36</v>
      </c>
      <c r="F6" s="9"/>
      <c r="G6" s="9">
        <v>12</v>
      </c>
      <c r="H6" s="8"/>
      <c r="I6" s="8"/>
      <c r="J6" s="8"/>
      <c r="K6" s="1">
        <f>D6-E6-F6-G6-H6-I6-J6</f>
        <v>60</v>
      </c>
      <c r="L6" s="8">
        <v>12</v>
      </c>
      <c r="M6" s="10">
        <f>L6+K6</f>
        <v>72</v>
      </c>
      <c r="N6" s="14">
        <v>12</v>
      </c>
      <c r="O6" s="8"/>
      <c r="P6" s="8"/>
      <c r="Q6" s="8"/>
      <c r="R6" s="8"/>
      <c r="S6" s="13">
        <f t="shared" ref="S6:S27" si="0">M6-N6-O6-P6-Q6-R6</f>
        <v>60</v>
      </c>
    </row>
    <row r="7" spans="1:19" x14ac:dyDescent="0.25">
      <c r="A7" s="5"/>
      <c r="B7" s="6" t="s">
        <v>14</v>
      </c>
      <c r="C7" s="7">
        <v>2018</v>
      </c>
      <c r="D7" s="8">
        <v>240</v>
      </c>
      <c r="E7" s="8"/>
      <c r="F7" s="8">
        <v>60</v>
      </c>
      <c r="G7" s="8"/>
      <c r="H7" s="8"/>
      <c r="I7" s="8"/>
      <c r="J7" s="8"/>
      <c r="K7" s="1">
        <f t="shared" ref="K7:K39" si="1">D7-E7-F7-G7-H7-I7-J7</f>
        <v>180</v>
      </c>
      <c r="L7" s="8">
        <v>60</v>
      </c>
      <c r="M7" s="10">
        <f t="shared" ref="M7:M39" si="2">L7+K7</f>
        <v>240</v>
      </c>
      <c r="N7" s="14">
        <v>12</v>
      </c>
      <c r="O7" s="8"/>
      <c r="P7" s="8">
        <v>12</v>
      </c>
      <c r="Q7" s="8"/>
      <c r="R7" s="8">
        <v>18</v>
      </c>
      <c r="S7" s="13">
        <f t="shared" si="0"/>
        <v>198</v>
      </c>
    </row>
    <row r="8" spans="1:19" x14ac:dyDescent="0.25">
      <c r="A8" s="5"/>
      <c r="B8" s="6" t="s">
        <v>14</v>
      </c>
      <c r="C8" s="7">
        <v>2017</v>
      </c>
      <c r="D8" s="8">
        <v>60</v>
      </c>
      <c r="E8" s="8"/>
      <c r="F8" s="8"/>
      <c r="G8" s="8"/>
      <c r="H8" s="8"/>
      <c r="I8" s="8"/>
      <c r="J8" s="8"/>
      <c r="K8" s="1">
        <f t="shared" si="1"/>
        <v>60</v>
      </c>
      <c r="L8" s="8"/>
      <c r="M8" s="10">
        <f t="shared" si="2"/>
        <v>60</v>
      </c>
      <c r="N8" s="8"/>
      <c r="O8" s="8"/>
      <c r="P8" s="8"/>
      <c r="Q8" s="8"/>
      <c r="R8" s="8"/>
      <c r="S8" s="13">
        <f t="shared" si="0"/>
        <v>60</v>
      </c>
    </row>
    <row r="9" spans="1:19" x14ac:dyDescent="0.25">
      <c r="A9" s="5"/>
      <c r="B9" s="6" t="s">
        <v>15</v>
      </c>
      <c r="C9" s="7">
        <v>2019</v>
      </c>
      <c r="D9" s="8">
        <v>120</v>
      </c>
      <c r="E9" s="8"/>
      <c r="F9" s="8"/>
      <c r="G9" s="9">
        <v>6</v>
      </c>
      <c r="H9" s="8"/>
      <c r="I9" s="9">
        <v>12</v>
      </c>
      <c r="J9" s="8"/>
      <c r="K9" s="1">
        <f t="shared" si="1"/>
        <v>102</v>
      </c>
      <c r="L9" s="8"/>
      <c r="M9" s="10">
        <f t="shared" si="2"/>
        <v>102</v>
      </c>
      <c r="N9" s="8"/>
      <c r="O9" s="8"/>
      <c r="P9" s="8"/>
      <c r="Q9" s="8"/>
      <c r="R9" s="8">
        <v>12</v>
      </c>
      <c r="S9" s="13">
        <f t="shared" si="0"/>
        <v>90</v>
      </c>
    </row>
    <row r="10" spans="1:19" x14ac:dyDescent="0.25">
      <c r="A10" s="5"/>
      <c r="B10" s="6" t="s">
        <v>16</v>
      </c>
      <c r="C10" s="7">
        <v>2019</v>
      </c>
      <c r="D10" s="8">
        <v>48</v>
      </c>
      <c r="E10" s="8"/>
      <c r="F10" s="9"/>
      <c r="G10" s="8"/>
      <c r="H10" s="8"/>
      <c r="I10" s="9">
        <v>3</v>
      </c>
      <c r="J10" s="8"/>
      <c r="K10" s="1">
        <f t="shared" si="1"/>
        <v>45</v>
      </c>
      <c r="L10" s="8">
        <v>48</v>
      </c>
      <c r="M10" s="10">
        <f t="shared" si="2"/>
        <v>93</v>
      </c>
      <c r="N10" s="14">
        <v>6</v>
      </c>
      <c r="O10" s="8">
        <v>6</v>
      </c>
      <c r="P10" s="8"/>
      <c r="Q10" s="8"/>
      <c r="R10" s="8"/>
      <c r="S10" s="13">
        <f t="shared" si="0"/>
        <v>81</v>
      </c>
    </row>
    <row r="11" spans="1:19" x14ac:dyDescent="0.25">
      <c r="A11" s="5"/>
      <c r="B11" s="6" t="s">
        <v>16</v>
      </c>
      <c r="C11" s="7">
        <v>2018</v>
      </c>
      <c r="D11" s="8">
        <v>48</v>
      </c>
      <c r="E11" s="8"/>
      <c r="F11" s="8">
        <v>12</v>
      </c>
      <c r="G11" s="8"/>
      <c r="H11" s="8"/>
      <c r="I11" s="8"/>
      <c r="J11" s="8"/>
      <c r="K11" s="1">
        <f t="shared" si="1"/>
        <v>36</v>
      </c>
      <c r="L11" s="8"/>
      <c r="M11" s="10">
        <f t="shared" si="2"/>
        <v>36</v>
      </c>
      <c r="N11" s="14">
        <v>6</v>
      </c>
      <c r="O11" s="8"/>
      <c r="P11" s="8"/>
      <c r="Q11" s="8">
        <v>6</v>
      </c>
      <c r="R11" s="8"/>
      <c r="S11" s="13">
        <f t="shared" si="0"/>
        <v>24</v>
      </c>
    </row>
    <row r="12" spans="1:19" x14ac:dyDescent="0.25">
      <c r="A12" s="5"/>
      <c r="B12" s="6" t="s">
        <v>17</v>
      </c>
      <c r="C12" s="7">
        <v>2019</v>
      </c>
      <c r="D12" s="8">
        <v>30</v>
      </c>
      <c r="E12" s="9">
        <v>6</v>
      </c>
      <c r="F12" s="9">
        <v>6</v>
      </c>
      <c r="G12" s="9">
        <v>6</v>
      </c>
      <c r="H12" s="8"/>
      <c r="I12" s="8"/>
      <c r="J12" s="11">
        <v>12</v>
      </c>
      <c r="K12" s="1">
        <f t="shared" si="1"/>
        <v>0</v>
      </c>
      <c r="L12" s="8"/>
      <c r="M12" s="10">
        <f t="shared" si="2"/>
        <v>0</v>
      </c>
      <c r="N12" s="1"/>
      <c r="O12" s="8"/>
      <c r="P12" s="8"/>
      <c r="Q12" s="8"/>
      <c r="R12" s="8"/>
      <c r="S12" s="13">
        <f t="shared" si="0"/>
        <v>0</v>
      </c>
    </row>
    <row r="13" spans="1:19" x14ac:dyDescent="0.25">
      <c r="A13" s="5"/>
      <c r="B13" s="6" t="s">
        <v>17</v>
      </c>
      <c r="C13" s="7">
        <v>2018</v>
      </c>
      <c r="D13" s="8"/>
      <c r="E13" s="8"/>
      <c r="F13" s="8"/>
      <c r="G13" s="8"/>
      <c r="H13" s="8"/>
      <c r="I13" s="8"/>
      <c r="J13" s="9">
        <v>12</v>
      </c>
      <c r="K13" s="1">
        <f t="shared" si="1"/>
        <v>-12</v>
      </c>
      <c r="L13" s="8">
        <v>12</v>
      </c>
      <c r="M13" s="10">
        <f t="shared" si="2"/>
        <v>0</v>
      </c>
      <c r="N13" s="8"/>
      <c r="O13" s="8"/>
      <c r="P13" s="8"/>
      <c r="Q13" s="8"/>
      <c r="R13" s="8"/>
      <c r="S13" s="13">
        <f t="shared" si="0"/>
        <v>0</v>
      </c>
    </row>
    <row r="14" spans="1:19" x14ac:dyDescent="0.25">
      <c r="B14" s="8" t="s">
        <v>18</v>
      </c>
      <c r="C14" s="7">
        <v>2019</v>
      </c>
      <c r="D14" s="8"/>
      <c r="E14" s="8"/>
      <c r="F14" s="8"/>
      <c r="G14" s="8"/>
      <c r="H14" s="8"/>
      <c r="I14" s="8"/>
      <c r="J14" s="8"/>
      <c r="K14" s="1">
        <f t="shared" si="1"/>
        <v>0</v>
      </c>
      <c r="L14" s="8">
        <v>12</v>
      </c>
      <c r="M14" s="10">
        <f t="shared" si="2"/>
        <v>12</v>
      </c>
      <c r="N14" s="8"/>
      <c r="O14" s="8"/>
      <c r="P14" s="8">
        <v>12</v>
      </c>
      <c r="Q14" s="8"/>
      <c r="R14" s="8"/>
      <c r="S14" s="13">
        <f t="shared" si="0"/>
        <v>0</v>
      </c>
    </row>
    <row r="15" spans="1:19" x14ac:dyDescent="0.25">
      <c r="B15" s="8" t="s">
        <v>19</v>
      </c>
      <c r="C15" s="7">
        <v>2019</v>
      </c>
      <c r="D15" s="8">
        <v>42</v>
      </c>
      <c r="E15" s="9">
        <v>6</v>
      </c>
      <c r="F15" s="8"/>
      <c r="G15" s="8"/>
      <c r="H15" s="8"/>
      <c r="I15" s="9">
        <v>6</v>
      </c>
      <c r="J15" s="8"/>
      <c r="K15" s="1">
        <f t="shared" si="1"/>
        <v>30</v>
      </c>
      <c r="L15" s="8">
        <v>48</v>
      </c>
      <c r="M15" s="10">
        <f t="shared" si="2"/>
        <v>78</v>
      </c>
      <c r="N15" s="14">
        <v>6</v>
      </c>
      <c r="O15" s="8">
        <v>12</v>
      </c>
      <c r="P15" s="8"/>
      <c r="Q15" s="8">
        <v>6</v>
      </c>
      <c r="R15" s="8">
        <v>6</v>
      </c>
      <c r="S15" s="13">
        <f t="shared" si="0"/>
        <v>48</v>
      </c>
    </row>
    <row r="16" spans="1:19" x14ac:dyDescent="0.25">
      <c r="B16" s="8" t="s">
        <v>20</v>
      </c>
      <c r="C16" s="7">
        <v>2019</v>
      </c>
      <c r="D16" s="8"/>
      <c r="E16" s="8"/>
      <c r="F16" s="8"/>
      <c r="G16" s="8"/>
      <c r="H16" s="8"/>
      <c r="I16" s="8"/>
      <c r="J16" s="8"/>
      <c r="K16" s="1">
        <f t="shared" si="1"/>
        <v>0</v>
      </c>
      <c r="L16" s="8">
        <v>6</v>
      </c>
      <c r="M16" s="10">
        <f t="shared" si="2"/>
        <v>6</v>
      </c>
      <c r="N16" s="8"/>
      <c r="O16" s="8"/>
      <c r="P16" s="8"/>
      <c r="Q16" s="8"/>
      <c r="R16" s="8"/>
      <c r="S16" s="13">
        <f t="shared" si="0"/>
        <v>6</v>
      </c>
    </row>
    <row r="17" spans="1:19" x14ac:dyDescent="0.25">
      <c r="B17" s="8" t="s">
        <v>21</v>
      </c>
      <c r="C17" s="7">
        <v>2019</v>
      </c>
      <c r="D17" s="8"/>
      <c r="E17" s="8"/>
      <c r="F17" s="8"/>
      <c r="G17" s="8"/>
      <c r="H17" s="8"/>
      <c r="I17" s="8"/>
      <c r="J17" s="8"/>
      <c r="K17" s="1">
        <f t="shared" si="1"/>
        <v>0</v>
      </c>
      <c r="L17" s="8"/>
      <c r="M17" s="10">
        <f t="shared" si="2"/>
        <v>0</v>
      </c>
      <c r="N17" s="8"/>
      <c r="O17" s="8"/>
      <c r="P17" s="8"/>
      <c r="Q17" s="8"/>
      <c r="R17" s="8"/>
      <c r="S17" s="13">
        <f t="shared" si="0"/>
        <v>0</v>
      </c>
    </row>
    <row r="18" spans="1:19" x14ac:dyDescent="0.25">
      <c r="B18" s="8" t="s">
        <v>22</v>
      </c>
      <c r="C18" s="7">
        <v>2019</v>
      </c>
      <c r="D18" s="8">
        <v>30</v>
      </c>
      <c r="E18" s="9">
        <v>6</v>
      </c>
      <c r="F18" s="8"/>
      <c r="G18" s="8"/>
      <c r="H18" s="8"/>
      <c r="I18" s="8"/>
      <c r="J18" s="9">
        <v>18</v>
      </c>
      <c r="K18" s="1">
        <f t="shared" si="1"/>
        <v>6</v>
      </c>
      <c r="L18" s="8">
        <v>18</v>
      </c>
      <c r="M18" s="10">
        <f t="shared" si="2"/>
        <v>24</v>
      </c>
      <c r="N18" s="14">
        <v>6</v>
      </c>
      <c r="O18" s="8">
        <v>6</v>
      </c>
      <c r="P18" s="8"/>
      <c r="Q18" s="8"/>
      <c r="R18" s="8">
        <v>6</v>
      </c>
      <c r="S18" s="13">
        <f t="shared" si="0"/>
        <v>6</v>
      </c>
    </row>
    <row r="19" spans="1:19" x14ac:dyDescent="0.25">
      <c r="B19" s="8" t="s">
        <v>23</v>
      </c>
      <c r="C19" s="7">
        <v>2019</v>
      </c>
      <c r="D19" s="8">
        <v>33</v>
      </c>
      <c r="E19" s="9">
        <v>3</v>
      </c>
      <c r="F19" s="9">
        <v>6</v>
      </c>
      <c r="G19" s="8"/>
      <c r="H19" s="8"/>
      <c r="I19" s="8">
        <v>1</v>
      </c>
      <c r="J19" s="9">
        <v>6</v>
      </c>
      <c r="K19" s="1">
        <f t="shared" si="1"/>
        <v>17</v>
      </c>
      <c r="L19" s="8">
        <v>6</v>
      </c>
      <c r="M19" s="10">
        <f t="shared" si="2"/>
        <v>23</v>
      </c>
      <c r="N19" s="14">
        <v>3</v>
      </c>
      <c r="O19" s="8">
        <v>2</v>
      </c>
      <c r="P19" s="8"/>
      <c r="Q19" s="8"/>
      <c r="R19" s="8"/>
      <c r="S19" s="13">
        <f t="shared" si="0"/>
        <v>18</v>
      </c>
    </row>
    <row r="20" spans="1:19" x14ac:dyDescent="0.25">
      <c r="B20" s="8" t="s">
        <v>23</v>
      </c>
      <c r="C20" s="7">
        <v>2018</v>
      </c>
      <c r="D20" s="8"/>
      <c r="E20" s="8"/>
      <c r="F20" s="8"/>
      <c r="G20" s="8"/>
      <c r="H20" s="8"/>
      <c r="I20" s="8"/>
      <c r="J20" s="8"/>
      <c r="K20" s="1">
        <f t="shared" si="1"/>
        <v>0</v>
      </c>
      <c r="L20" s="8">
        <v>3</v>
      </c>
      <c r="M20" s="10">
        <f t="shared" si="2"/>
        <v>3</v>
      </c>
      <c r="N20" s="8"/>
      <c r="O20" s="8"/>
      <c r="P20" s="8"/>
      <c r="Q20" s="8"/>
      <c r="R20" s="8"/>
      <c r="S20" s="13">
        <f t="shared" si="0"/>
        <v>3</v>
      </c>
    </row>
    <row r="21" spans="1:19" x14ac:dyDescent="0.25">
      <c r="B21" s="8" t="s">
        <v>24</v>
      </c>
      <c r="C21" s="7">
        <v>2019</v>
      </c>
      <c r="D21" s="8">
        <v>45</v>
      </c>
      <c r="E21" s="9">
        <v>3</v>
      </c>
      <c r="F21" s="9">
        <v>6</v>
      </c>
      <c r="G21" s="8"/>
      <c r="H21" s="8"/>
      <c r="I21" s="8"/>
      <c r="J21" s="9">
        <v>6</v>
      </c>
      <c r="K21" s="1">
        <f t="shared" si="1"/>
        <v>30</v>
      </c>
      <c r="L21" s="8"/>
      <c r="M21" s="10">
        <f t="shared" si="2"/>
        <v>30</v>
      </c>
      <c r="N21" s="14">
        <v>3</v>
      </c>
      <c r="O21" s="8">
        <v>2</v>
      </c>
      <c r="P21" s="8"/>
      <c r="Q21" s="8"/>
      <c r="R21" s="8"/>
      <c r="S21" s="13">
        <f t="shared" si="0"/>
        <v>25</v>
      </c>
    </row>
    <row r="22" spans="1:19" x14ac:dyDescent="0.25">
      <c r="B22" s="8" t="s">
        <v>25</v>
      </c>
      <c r="C22" s="7">
        <v>2019</v>
      </c>
      <c r="D22" s="8"/>
      <c r="E22" s="8"/>
      <c r="F22" s="8"/>
      <c r="G22" s="8"/>
      <c r="H22" s="8"/>
      <c r="I22" s="8"/>
      <c r="J22" s="8"/>
      <c r="K22" s="1">
        <f t="shared" si="1"/>
        <v>0</v>
      </c>
      <c r="L22" s="8"/>
      <c r="M22" s="10">
        <f t="shared" si="2"/>
        <v>0</v>
      </c>
      <c r="N22" s="8"/>
      <c r="O22" s="8"/>
      <c r="P22" s="8"/>
      <c r="Q22" s="8"/>
      <c r="R22" s="8"/>
      <c r="S22" s="13">
        <f t="shared" si="0"/>
        <v>0</v>
      </c>
    </row>
    <row r="23" spans="1:19" x14ac:dyDescent="0.25">
      <c r="B23" s="8" t="s">
        <v>26</v>
      </c>
      <c r="C23" s="7">
        <v>2019</v>
      </c>
      <c r="D23" s="8">
        <v>54</v>
      </c>
      <c r="E23" s="9">
        <v>6</v>
      </c>
      <c r="F23" s="9">
        <v>12</v>
      </c>
      <c r="G23" s="9">
        <v>6</v>
      </c>
      <c r="H23" s="8"/>
      <c r="I23" s="9">
        <v>3</v>
      </c>
      <c r="J23" s="8"/>
      <c r="K23" s="1">
        <f t="shared" si="1"/>
        <v>27</v>
      </c>
      <c r="L23" s="8"/>
      <c r="M23" s="10">
        <f t="shared" si="2"/>
        <v>27</v>
      </c>
      <c r="N23" s="14">
        <v>6</v>
      </c>
      <c r="O23" s="8"/>
      <c r="P23" s="8"/>
      <c r="Q23" s="8"/>
      <c r="R23" s="8"/>
      <c r="S23" s="13">
        <f t="shared" si="0"/>
        <v>21</v>
      </c>
    </row>
    <row r="24" spans="1:19" x14ac:dyDescent="0.25">
      <c r="B24" s="8" t="s">
        <v>27</v>
      </c>
      <c r="C24" s="7">
        <v>2019</v>
      </c>
      <c r="D24" s="8"/>
      <c r="E24" s="8"/>
      <c r="F24" s="8"/>
      <c r="G24" s="8"/>
      <c r="H24" s="8"/>
      <c r="I24" s="8"/>
      <c r="J24" s="8"/>
      <c r="K24" s="1">
        <f t="shared" si="1"/>
        <v>0</v>
      </c>
      <c r="L24" s="8">
        <v>6</v>
      </c>
      <c r="M24" s="10">
        <f t="shared" si="2"/>
        <v>6</v>
      </c>
      <c r="N24" s="8"/>
      <c r="O24" s="8"/>
      <c r="P24" s="8"/>
      <c r="Q24" s="8"/>
      <c r="R24" s="8"/>
      <c r="S24" s="13">
        <f t="shared" si="0"/>
        <v>6</v>
      </c>
    </row>
    <row r="25" spans="1:19" x14ac:dyDescent="0.25">
      <c r="B25" s="8"/>
      <c r="C25" s="7">
        <v>2019</v>
      </c>
      <c r="D25" s="8"/>
      <c r="E25" s="8"/>
      <c r="F25" s="8"/>
      <c r="G25" s="8"/>
      <c r="H25" s="8"/>
      <c r="I25" s="8"/>
      <c r="J25" s="8"/>
      <c r="K25" s="1">
        <f t="shared" si="1"/>
        <v>0</v>
      </c>
      <c r="L25" s="8"/>
      <c r="M25" s="10">
        <f t="shared" si="2"/>
        <v>0</v>
      </c>
      <c r="N25" s="8"/>
      <c r="O25" s="8"/>
      <c r="P25" s="8"/>
      <c r="Q25" s="8"/>
      <c r="R25" s="8"/>
      <c r="S25" s="13">
        <f t="shared" si="0"/>
        <v>0</v>
      </c>
    </row>
    <row r="26" spans="1:19" x14ac:dyDescent="0.25">
      <c r="A26" t="s">
        <v>28</v>
      </c>
      <c r="B26" s="8" t="s">
        <v>29</v>
      </c>
      <c r="C26" s="7">
        <v>2019</v>
      </c>
      <c r="D26" s="8">
        <v>12</v>
      </c>
      <c r="E26" s="8"/>
      <c r="F26" s="8"/>
      <c r="G26" s="8"/>
      <c r="H26" s="8"/>
      <c r="I26" s="8"/>
      <c r="J26" s="8"/>
      <c r="K26" s="1">
        <f t="shared" si="1"/>
        <v>12</v>
      </c>
      <c r="L26" s="8">
        <v>18</v>
      </c>
      <c r="M26" s="10">
        <f t="shared" si="2"/>
        <v>30</v>
      </c>
      <c r="N26" s="8"/>
      <c r="O26" s="8"/>
      <c r="P26" s="8"/>
      <c r="Q26" s="8">
        <v>6</v>
      </c>
      <c r="R26" s="8"/>
      <c r="S26" s="13">
        <f t="shared" si="0"/>
        <v>24</v>
      </c>
    </row>
    <row r="27" spans="1:19" x14ac:dyDescent="0.25">
      <c r="B27" s="8" t="s">
        <v>29</v>
      </c>
      <c r="C27" s="7">
        <v>2018</v>
      </c>
      <c r="D27" s="8"/>
      <c r="E27" s="8"/>
      <c r="F27" s="8"/>
      <c r="G27" s="8"/>
      <c r="H27" s="8"/>
      <c r="I27" s="8"/>
      <c r="J27" s="8"/>
      <c r="K27" s="1">
        <f t="shared" si="1"/>
        <v>0</v>
      </c>
      <c r="L27" s="8">
        <v>24</v>
      </c>
      <c r="M27" s="10">
        <f t="shared" si="2"/>
        <v>24</v>
      </c>
      <c r="N27" s="8"/>
      <c r="O27" s="8"/>
      <c r="P27" s="8"/>
      <c r="Q27" s="8"/>
      <c r="R27" s="8"/>
      <c r="S27" s="13">
        <f t="shared" si="0"/>
        <v>24</v>
      </c>
    </row>
    <row r="28" spans="1:19" x14ac:dyDescent="0.25">
      <c r="B28" s="8" t="s">
        <v>30</v>
      </c>
      <c r="C28" s="7">
        <v>2019</v>
      </c>
      <c r="D28" s="8">
        <v>60</v>
      </c>
      <c r="E28" s="8"/>
      <c r="F28" s="8"/>
      <c r="G28" s="9">
        <v>6</v>
      </c>
      <c r="H28" s="8"/>
      <c r="I28" s="9">
        <v>12</v>
      </c>
      <c r="J28" s="8"/>
      <c r="K28" s="1">
        <f t="shared" si="1"/>
        <v>42</v>
      </c>
      <c r="L28" s="8"/>
      <c r="M28" s="10">
        <f t="shared" si="2"/>
        <v>42</v>
      </c>
      <c r="N28" s="8"/>
      <c r="O28" s="8"/>
      <c r="P28" s="8"/>
      <c r="Q28" s="8">
        <v>6</v>
      </c>
      <c r="R28" s="8"/>
      <c r="S28" s="13">
        <f>M28-N28-O28-P28-Q28-R28</f>
        <v>36</v>
      </c>
    </row>
    <row r="29" spans="1:19" x14ac:dyDescent="0.25">
      <c r="B29" s="8" t="s">
        <v>31</v>
      </c>
      <c r="C29" s="7">
        <v>2019</v>
      </c>
      <c r="D29" s="8"/>
      <c r="E29" s="8"/>
      <c r="F29" s="8"/>
      <c r="G29" s="8"/>
      <c r="H29" s="8"/>
      <c r="I29" s="8"/>
      <c r="J29" s="8"/>
      <c r="K29" s="1">
        <f t="shared" si="1"/>
        <v>0</v>
      </c>
      <c r="L29" s="8">
        <v>3</v>
      </c>
      <c r="M29" s="10">
        <f t="shared" si="2"/>
        <v>3</v>
      </c>
      <c r="N29" s="8"/>
      <c r="O29" s="8"/>
      <c r="P29" s="8"/>
      <c r="Q29" s="8"/>
      <c r="R29" s="8"/>
      <c r="S29" s="13">
        <f t="shared" ref="S29:S39" si="3">M29-N29-O29-P29-Q29-R29</f>
        <v>3</v>
      </c>
    </row>
    <row r="30" spans="1:19" x14ac:dyDescent="0.25">
      <c r="B30" s="8" t="s">
        <v>32</v>
      </c>
      <c r="C30" s="7">
        <v>2019</v>
      </c>
      <c r="D30" s="8"/>
      <c r="E30" s="8"/>
      <c r="F30" s="8"/>
      <c r="G30" s="8"/>
      <c r="H30" s="8"/>
      <c r="I30" s="8"/>
      <c r="J30" s="8"/>
      <c r="K30" s="1">
        <f t="shared" si="1"/>
        <v>0</v>
      </c>
      <c r="L30" s="8">
        <v>3</v>
      </c>
      <c r="M30" s="10">
        <f t="shared" si="2"/>
        <v>3</v>
      </c>
      <c r="N30" s="8"/>
      <c r="O30" s="8"/>
      <c r="P30" s="8"/>
      <c r="Q30" s="8"/>
      <c r="R30" s="8"/>
      <c r="S30" s="13">
        <f t="shared" si="3"/>
        <v>3</v>
      </c>
    </row>
    <row r="31" spans="1:19" x14ac:dyDescent="0.25">
      <c r="B31" s="8" t="s">
        <v>33</v>
      </c>
      <c r="C31" s="7">
        <v>2019</v>
      </c>
      <c r="D31" s="8">
        <v>12</v>
      </c>
      <c r="E31" s="8"/>
      <c r="F31" s="8"/>
      <c r="G31" s="8"/>
      <c r="H31" s="8"/>
      <c r="I31" s="8"/>
      <c r="J31" s="9">
        <v>9</v>
      </c>
      <c r="K31" s="1">
        <f t="shared" si="1"/>
        <v>3</v>
      </c>
      <c r="L31" s="8">
        <v>3</v>
      </c>
      <c r="M31" s="10">
        <f t="shared" si="2"/>
        <v>6</v>
      </c>
      <c r="N31" s="8"/>
      <c r="O31" s="8"/>
      <c r="P31" s="8"/>
      <c r="Q31" s="8"/>
      <c r="R31" s="8"/>
      <c r="S31" s="13">
        <f t="shared" si="3"/>
        <v>6</v>
      </c>
    </row>
    <row r="32" spans="1:19" x14ac:dyDescent="0.25">
      <c r="B32" s="8" t="s">
        <v>34</v>
      </c>
      <c r="C32" s="7">
        <v>2019</v>
      </c>
      <c r="D32" s="8">
        <v>36</v>
      </c>
      <c r="E32" s="8"/>
      <c r="F32" s="8"/>
      <c r="G32" s="9">
        <v>6</v>
      </c>
      <c r="H32" s="8"/>
      <c r="I32" s="8"/>
      <c r="J32" s="9">
        <v>12</v>
      </c>
      <c r="K32" s="1">
        <f t="shared" si="1"/>
        <v>18</v>
      </c>
      <c r="L32" s="8"/>
      <c r="M32" s="10">
        <f t="shared" si="2"/>
        <v>18</v>
      </c>
      <c r="N32" s="8"/>
      <c r="O32" s="8"/>
      <c r="P32" s="8"/>
      <c r="Q32" s="8">
        <v>6</v>
      </c>
      <c r="R32" s="8"/>
      <c r="S32" s="13">
        <f t="shared" si="3"/>
        <v>12</v>
      </c>
    </row>
    <row r="33" spans="1:21" x14ac:dyDescent="0.25">
      <c r="B33" s="8" t="s">
        <v>35</v>
      </c>
      <c r="C33" s="7">
        <v>2019</v>
      </c>
      <c r="D33" s="8">
        <v>36</v>
      </c>
      <c r="E33" s="8"/>
      <c r="F33" s="9">
        <v>6</v>
      </c>
      <c r="G33" s="8"/>
      <c r="H33" s="8">
        <v>6</v>
      </c>
      <c r="I33" s="8"/>
      <c r="J33" s="9">
        <v>6</v>
      </c>
      <c r="K33" s="1">
        <f t="shared" si="1"/>
        <v>18</v>
      </c>
      <c r="L33" s="8">
        <v>6</v>
      </c>
      <c r="M33" s="10">
        <f t="shared" si="2"/>
        <v>24</v>
      </c>
      <c r="N33" s="8"/>
      <c r="O33" s="8"/>
      <c r="P33" s="8"/>
      <c r="Q33" s="8"/>
      <c r="R33" s="8"/>
      <c r="S33" s="13">
        <f t="shared" si="3"/>
        <v>24</v>
      </c>
    </row>
    <row r="34" spans="1:21" x14ac:dyDescent="0.25">
      <c r="B34" s="8" t="s">
        <v>36</v>
      </c>
      <c r="C34" s="7">
        <v>2019</v>
      </c>
      <c r="D34" s="8">
        <v>12</v>
      </c>
      <c r="E34" s="8"/>
      <c r="F34" s="9">
        <v>3</v>
      </c>
      <c r="G34" s="8"/>
      <c r="H34" s="8"/>
      <c r="I34" s="8"/>
      <c r="J34" s="8"/>
      <c r="K34" s="1">
        <f t="shared" si="1"/>
        <v>9</v>
      </c>
      <c r="L34" s="8"/>
      <c r="M34" s="10">
        <f t="shared" si="2"/>
        <v>9</v>
      </c>
      <c r="N34" s="8"/>
      <c r="O34" s="8"/>
      <c r="P34" s="8"/>
      <c r="Q34" s="8"/>
      <c r="R34" s="8"/>
      <c r="S34" s="13">
        <f t="shared" si="3"/>
        <v>9</v>
      </c>
    </row>
    <row r="35" spans="1:21" x14ac:dyDescent="0.25">
      <c r="B35" s="8" t="s">
        <v>37</v>
      </c>
      <c r="C35" s="12">
        <v>2011</v>
      </c>
      <c r="D35" s="8"/>
      <c r="E35" s="8"/>
      <c r="F35" s="8"/>
      <c r="G35" s="8"/>
      <c r="H35" s="8"/>
      <c r="I35" s="8"/>
      <c r="J35" s="8"/>
      <c r="K35" s="1">
        <f t="shared" si="1"/>
        <v>0</v>
      </c>
      <c r="L35" s="8">
        <v>3</v>
      </c>
      <c r="M35" s="10">
        <f t="shared" si="2"/>
        <v>3</v>
      </c>
      <c r="N35" s="8"/>
      <c r="O35" s="8">
        <v>2</v>
      </c>
      <c r="P35" s="8"/>
      <c r="Q35" s="8"/>
      <c r="R35" s="8"/>
      <c r="S35" s="13">
        <f t="shared" si="3"/>
        <v>1</v>
      </c>
    </row>
    <row r="36" spans="1:21" x14ac:dyDescent="0.25">
      <c r="B36" s="8" t="s">
        <v>37</v>
      </c>
      <c r="C36" s="12">
        <v>2014</v>
      </c>
      <c r="D36" s="8"/>
      <c r="E36" s="8"/>
      <c r="F36" s="8"/>
      <c r="G36" s="8"/>
      <c r="H36" s="8"/>
      <c r="I36" s="8"/>
      <c r="J36" s="8"/>
      <c r="K36" s="1">
        <f t="shared" si="1"/>
        <v>0</v>
      </c>
      <c r="L36" s="8">
        <v>3</v>
      </c>
      <c r="M36" s="10">
        <f t="shared" si="2"/>
        <v>3</v>
      </c>
      <c r="N36" s="8"/>
      <c r="O36" s="8">
        <v>2</v>
      </c>
      <c r="P36" s="8"/>
      <c r="Q36" s="8"/>
      <c r="R36" s="8"/>
      <c r="S36" s="13">
        <f t="shared" si="3"/>
        <v>1</v>
      </c>
    </row>
    <row r="37" spans="1:21" x14ac:dyDescent="0.25">
      <c r="B37" s="8" t="s">
        <v>32</v>
      </c>
      <c r="C37" s="12">
        <v>2016</v>
      </c>
      <c r="D37" s="8"/>
      <c r="E37" s="8"/>
      <c r="F37" s="8"/>
      <c r="G37" s="8"/>
      <c r="H37" s="8"/>
      <c r="I37" s="8"/>
      <c r="J37" s="8"/>
      <c r="K37" s="1">
        <f t="shared" si="1"/>
        <v>0</v>
      </c>
      <c r="L37" s="8">
        <v>6</v>
      </c>
      <c r="M37" s="10">
        <f t="shared" si="2"/>
        <v>6</v>
      </c>
      <c r="N37" s="8"/>
      <c r="O37" s="8">
        <v>6</v>
      </c>
      <c r="P37" s="8"/>
      <c r="Q37" s="8"/>
      <c r="R37" s="8"/>
      <c r="S37" s="13">
        <f t="shared" si="3"/>
        <v>0</v>
      </c>
    </row>
    <row r="38" spans="1:21" x14ac:dyDescent="0.25">
      <c r="B38" s="8" t="s">
        <v>38</v>
      </c>
      <c r="C38" s="12">
        <v>2017</v>
      </c>
      <c r="D38" s="8"/>
      <c r="E38" s="8"/>
      <c r="F38" s="8"/>
      <c r="G38" s="8"/>
      <c r="H38" s="8"/>
      <c r="I38" s="8"/>
      <c r="J38" s="8"/>
      <c r="K38" s="1">
        <f t="shared" si="1"/>
        <v>0</v>
      </c>
      <c r="L38" s="8">
        <v>6</v>
      </c>
      <c r="M38" s="10">
        <f t="shared" si="2"/>
        <v>6</v>
      </c>
      <c r="N38" s="8"/>
      <c r="O38" s="8"/>
      <c r="P38" s="8">
        <v>6</v>
      </c>
      <c r="Q38" s="8"/>
      <c r="R38" s="8"/>
      <c r="S38" s="13">
        <f t="shared" si="3"/>
        <v>0</v>
      </c>
    </row>
    <row r="39" spans="1:21" x14ac:dyDescent="0.25">
      <c r="B39" s="8" t="s">
        <v>38</v>
      </c>
      <c r="C39" s="12">
        <v>2018</v>
      </c>
      <c r="D39" s="8"/>
      <c r="E39" s="8"/>
      <c r="F39" s="8"/>
      <c r="G39" s="8"/>
      <c r="H39" s="8"/>
      <c r="I39" s="8"/>
      <c r="J39" s="8"/>
      <c r="K39" s="1">
        <f t="shared" si="1"/>
        <v>0</v>
      </c>
      <c r="L39" s="8">
        <v>6</v>
      </c>
      <c r="M39" s="10">
        <f t="shared" si="2"/>
        <v>6</v>
      </c>
      <c r="N39" s="8"/>
      <c r="O39" s="8"/>
      <c r="P39" s="8">
        <v>6</v>
      </c>
      <c r="Q39" s="8"/>
      <c r="R39" s="8"/>
      <c r="S39" s="13">
        <f t="shared" si="3"/>
        <v>0</v>
      </c>
    </row>
    <row r="40" spans="1:21" x14ac:dyDescent="0.25">
      <c r="C40" t="s">
        <v>41</v>
      </c>
      <c r="E40">
        <f t="shared" ref="E40:R40" si="4">SUM(E6:E39)</f>
        <v>66</v>
      </c>
      <c r="F40">
        <f t="shared" si="4"/>
        <v>111</v>
      </c>
      <c r="G40">
        <f t="shared" si="4"/>
        <v>42</v>
      </c>
      <c r="H40">
        <f t="shared" si="4"/>
        <v>6</v>
      </c>
      <c r="I40">
        <f t="shared" si="4"/>
        <v>37</v>
      </c>
      <c r="J40">
        <f t="shared" si="4"/>
        <v>81</v>
      </c>
      <c r="K40">
        <f t="shared" si="4"/>
        <v>683</v>
      </c>
      <c r="L40">
        <f t="shared" si="4"/>
        <v>312</v>
      </c>
      <c r="M40">
        <f t="shared" si="4"/>
        <v>995</v>
      </c>
      <c r="N40">
        <f t="shared" si="4"/>
        <v>60</v>
      </c>
      <c r="O40">
        <f t="shared" si="4"/>
        <v>38</v>
      </c>
      <c r="P40">
        <f t="shared" si="4"/>
        <v>36</v>
      </c>
      <c r="Q40">
        <f t="shared" si="4"/>
        <v>30</v>
      </c>
      <c r="R40">
        <f t="shared" si="4"/>
        <v>42</v>
      </c>
    </row>
    <row r="42" spans="1:21" ht="15.75" thickBot="1" x14ac:dyDescent="0.3"/>
    <row r="43" spans="1:21" x14ac:dyDescent="0.25">
      <c r="D43" s="36" t="s">
        <v>4</v>
      </c>
      <c r="E43" s="36" t="s">
        <v>2</v>
      </c>
      <c r="F43" s="36" t="s">
        <v>43</v>
      </c>
      <c r="G43" s="36" t="s">
        <v>44</v>
      </c>
      <c r="H43" s="36" t="s">
        <v>45</v>
      </c>
      <c r="O43" t="s">
        <v>39</v>
      </c>
      <c r="P43">
        <v>1903</v>
      </c>
      <c r="Q43" t="s">
        <v>40</v>
      </c>
      <c r="R43" s="33" t="s">
        <v>45</v>
      </c>
      <c r="T43" s="34" t="s">
        <v>44</v>
      </c>
    </row>
    <row r="44" spans="1:21" x14ac:dyDescent="0.25">
      <c r="D44" s="39"/>
      <c r="E44" s="39"/>
      <c r="F44" s="39"/>
      <c r="G44" s="36"/>
      <c r="H44" s="36"/>
      <c r="J44" t="s">
        <v>5</v>
      </c>
      <c r="K44" t="s">
        <v>6</v>
      </c>
      <c r="L44" s="3" t="s">
        <v>7</v>
      </c>
      <c r="M44" t="s">
        <v>8</v>
      </c>
      <c r="N44" t="s">
        <v>9</v>
      </c>
      <c r="R44" s="33"/>
      <c r="T44" s="35"/>
      <c r="U44" t="s">
        <v>52</v>
      </c>
    </row>
    <row r="45" spans="1:21" x14ac:dyDescent="0.25">
      <c r="A45" s="5" t="s">
        <v>12</v>
      </c>
      <c r="B45" s="6" t="s">
        <v>13</v>
      </c>
      <c r="C45" s="7">
        <v>2019</v>
      </c>
      <c r="D45" s="9">
        <v>36</v>
      </c>
      <c r="E45" s="14">
        <v>12</v>
      </c>
      <c r="F45" s="8"/>
      <c r="G45" s="8">
        <v>72</v>
      </c>
      <c r="H45" s="2">
        <f>SUM(D45:G45)</f>
        <v>120</v>
      </c>
      <c r="J45" s="9"/>
      <c r="K45" s="9">
        <v>12</v>
      </c>
      <c r="L45" s="8"/>
      <c r="M45" s="8"/>
      <c r="N45" s="8"/>
      <c r="O45" s="8"/>
      <c r="P45" s="8"/>
      <c r="Q45" s="8"/>
      <c r="R45" s="4">
        <f>J45+K45+L45+M45+N45+O45+P45+Q45</f>
        <v>12</v>
      </c>
      <c r="T45" s="15">
        <f>G45-R45</f>
        <v>60</v>
      </c>
    </row>
    <row r="46" spans="1:21" x14ac:dyDescent="0.25">
      <c r="A46" s="5"/>
      <c r="B46" s="6" t="s">
        <v>14</v>
      </c>
      <c r="C46" s="7">
        <v>2018</v>
      </c>
      <c r="D46" s="8"/>
      <c r="E46" s="14">
        <v>12</v>
      </c>
      <c r="F46" s="8">
        <v>18</v>
      </c>
      <c r="G46" s="8">
        <v>270</v>
      </c>
      <c r="H46" s="2">
        <f t="shared" ref="H46:H78" si="5">SUM(D46:G46)</f>
        <v>300</v>
      </c>
      <c r="J46" s="8">
        <v>60</v>
      </c>
      <c r="K46" s="8"/>
      <c r="L46" s="8"/>
      <c r="M46" s="8"/>
      <c r="N46" s="8"/>
      <c r="O46" s="8"/>
      <c r="P46" s="8">
        <v>12</v>
      </c>
      <c r="Q46" s="8"/>
      <c r="R46" s="4">
        <f t="shared" ref="R46:R78" si="6">J46+K46+L46+M46+N46+O46+P46+Q46</f>
        <v>72</v>
      </c>
      <c r="T46" s="15">
        <f t="shared" ref="T46:T63" si="7">G46-R46</f>
        <v>198</v>
      </c>
      <c r="U46">
        <v>24</v>
      </c>
    </row>
    <row r="47" spans="1:21" x14ac:dyDescent="0.25">
      <c r="A47" s="5"/>
      <c r="B47" s="6" t="s">
        <v>14</v>
      </c>
      <c r="C47" s="7">
        <v>2017</v>
      </c>
      <c r="D47" s="8"/>
      <c r="E47" s="8"/>
      <c r="F47" s="8"/>
      <c r="G47" s="8">
        <v>60</v>
      </c>
      <c r="H47" s="2">
        <f t="shared" si="5"/>
        <v>60</v>
      </c>
      <c r="J47" s="8"/>
      <c r="K47" s="8"/>
      <c r="L47" s="8"/>
      <c r="M47" s="8"/>
      <c r="N47" s="8"/>
      <c r="O47" s="8"/>
      <c r="P47" s="8"/>
      <c r="Q47" s="8"/>
      <c r="R47" s="4">
        <f t="shared" si="6"/>
        <v>0</v>
      </c>
      <c r="T47" s="15">
        <f t="shared" si="7"/>
        <v>60</v>
      </c>
    </row>
    <row r="48" spans="1:21" x14ac:dyDescent="0.25">
      <c r="A48" s="5"/>
      <c r="B48" s="6" t="s">
        <v>15</v>
      </c>
      <c r="C48" s="7">
        <v>2019</v>
      </c>
      <c r="D48" s="8"/>
      <c r="E48" s="8"/>
      <c r="F48" s="8">
        <v>12</v>
      </c>
      <c r="G48" s="8">
        <v>108</v>
      </c>
      <c r="H48" s="2">
        <f t="shared" si="5"/>
        <v>120</v>
      </c>
      <c r="J48" s="8"/>
      <c r="K48" s="9">
        <v>6</v>
      </c>
      <c r="L48" s="8"/>
      <c r="M48" s="9">
        <v>12</v>
      </c>
      <c r="N48" s="8"/>
      <c r="O48" s="8"/>
      <c r="P48" s="8"/>
      <c r="Q48" s="8"/>
      <c r="R48" s="4">
        <f t="shared" si="6"/>
        <v>18</v>
      </c>
      <c r="T48" s="15">
        <f t="shared" si="7"/>
        <v>90</v>
      </c>
    </row>
    <row r="49" spans="1:21" x14ac:dyDescent="0.25">
      <c r="A49" s="5"/>
      <c r="B49" s="6" t="s">
        <v>16</v>
      </c>
      <c r="C49" s="7">
        <v>2019</v>
      </c>
      <c r="D49" s="8"/>
      <c r="E49" s="14">
        <v>6</v>
      </c>
      <c r="F49" s="8"/>
      <c r="G49" s="8">
        <v>42</v>
      </c>
      <c r="H49" s="2">
        <f t="shared" si="5"/>
        <v>48</v>
      </c>
      <c r="J49" s="9"/>
      <c r="K49" s="8"/>
      <c r="L49" s="8"/>
      <c r="M49" s="9">
        <v>3</v>
      </c>
      <c r="N49" s="8"/>
      <c r="O49" s="8">
        <v>6</v>
      </c>
      <c r="P49" s="8"/>
      <c r="Q49" s="8"/>
      <c r="R49" s="4">
        <f t="shared" si="6"/>
        <v>9</v>
      </c>
      <c r="T49" s="15">
        <f t="shared" si="7"/>
        <v>33</v>
      </c>
    </row>
    <row r="50" spans="1:21" x14ac:dyDescent="0.25">
      <c r="A50" s="5"/>
      <c r="B50" s="6" t="s">
        <v>16</v>
      </c>
      <c r="C50" s="7">
        <v>2018</v>
      </c>
      <c r="D50" s="8"/>
      <c r="E50" s="14">
        <v>6</v>
      </c>
      <c r="F50" s="8"/>
      <c r="G50" s="8">
        <v>42</v>
      </c>
      <c r="H50" s="2">
        <f t="shared" si="5"/>
        <v>48</v>
      </c>
      <c r="J50" s="8">
        <v>12</v>
      </c>
      <c r="K50" s="8"/>
      <c r="L50" s="8"/>
      <c r="M50" s="8"/>
      <c r="N50" s="8"/>
      <c r="O50" s="8"/>
      <c r="P50" s="8"/>
      <c r="Q50" s="8">
        <v>6</v>
      </c>
      <c r="R50" s="4">
        <f t="shared" si="6"/>
        <v>18</v>
      </c>
      <c r="T50" s="15">
        <f t="shared" si="7"/>
        <v>24</v>
      </c>
    </row>
    <row r="51" spans="1:21" x14ac:dyDescent="0.25">
      <c r="A51" s="5"/>
      <c r="B51" s="6" t="s">
        <v>17</v>
      </c>
      <c r="C51" s="7">
        <v>2019</v>
      </c>
      <c r="D51" s="9">
        <v>6</v>
      </c>
      <c r="E51" s="1"/>
      <c r="F51" s="8"/>
      <c r="G51" s="8">
        <v>24</v>
      </c>
      <c r="H51" s="2">
        <f t="shared" si="5"/>
        <v>30</v>
      </c>
      <c r="J51" s="9">
        <v>6</v>
      </c>
      <c r="K51" s="9">
        <v>6</v>
      </c>
      <c r="L51" s="8"/>
      <c r="M51" s="8"/>
      <c r="N51" s="11">
        <v>12</v>
      </c>
      <c r="O51" s="8"/>
      <c r="P51" s="8"/>
      <c r="Q51" s="8"/>
      <c r="R51" s="4">
        <f t="shared" si="6"/>
        <v>24</v>
      </c>
      <c r="T51" s="16">
        <f t="shared" si="7"/>
        <v>0</v>
      </c>
    </row>
    <row r="52" spans="1:21" x14ac:dyDescent="0.25">
      <c r="A52" s="5"/>
      <c r="B52" s="6" t="s">
        <v>17</v>
      </c>
      <c r="C52" s="7">
        <v>2018</v>
      </c>
      <c r="D52" s="8"/>
      <c r="E52" s="8"/>
      <c r="F52" s="8"/>
      <c r="G52" s="8">
        <v>12</v>
      </c>
      <c r="H52" s="2">
        <f t="shared" si="5"/>
        <v>12</v>
      </c>
      <c r="J52" s="8"/>
      <c r="K52" s="8"/>
      <c r="L52" s="8"/>
      <c r="M52" s="8"/>
      <c r="N52" s="9">
        <v>12</v>
      </c>
      <c r="O52" s="8"/>
      <c r="P52" s="8"/>
      <c r="Q52" s="8"/>
      <c r="R52" s="4">
        <f t="shared" si="6"/>
        <v>12</v>
      </c>
      <c r="T52" s="17">
        <f t="shared" si="7"/>
        <v>0</v>
      </c>
    </row>
    <row r="53" spans="1:21" x14ac:dyDescent="0.25">
      <c r="B53" s="8" t="s">
        <v>18</v>
      </c>
      <c r="C53" s="7">
        <v>2019</v>
      </c>
      <c r="D53" s="8"/>
      <c r="E53" s="8"/>
      <c r="F53" s="8"/>
      <c r="G53" s="8">
        <v>12</v>
      </c>
      <c r="H53" s="2">
        <f t="shared" si="5"/>
        <v>12</v>
      </c>
      <c r="J53" s="8"/>
      <c r="K53" s="8"/>
      <c r="L53" s="8"/>
      <c r="M53" s="8"/>
      <c r="N53" s="8"/>
      <c r="O53" s="8"/>
      <c r="P53" s="8">
        <v>12</v>
      </c>
      <c r="Q53" s="8"/>
      <c r="R53" s="4">
        <f t="shared" si="6"/>
        <v>12</v>
      </c>
      <c r="T53" s="16">
        <f t="shared" si="7"/>
        <v>0</v>
      </c>
    </row>
    <row r="54" spans="1:21" x14ac:dyDescent="0.25">
      <c r="B54" s="8" t="s">
        <v>19</v>
      </c>
      <c r="C54" s="7">
        <v>2019</v>
      </c>
      <c r="D54" s="9">
        <v>6</v>
      </c>
      <c r="E54" s="14">
        <v>6</v>
      </c>
      <c r="F54" s="8">
        <v>6</v>
      </c>
      <c r="G54" s="8">
        <v>72</v>
      </c>
      <c r="H54" s="2">
        <f t="shared" si="5"/>
        <v>90</v>
      </c>
      <c r="J54" s="8"/>
      <c r="K54" s="8"/>
      <c r="L54" s="8"/>
      <c r="M54" s="9">
        <v>6</v>
      </c>
      <c r="N54" s="8"/>
      <c r="O54" s="8">
        <v>12</v>
      </c>
      <c r="P54" s="8"/>
      <c r="Q54" s="8">
        <v>6</v>
      </c>
      <c r="R54" s="4">
        <f t="shared" si="6"/>
        <v>24</v>
      </c>
      <c r="T54" s="15">
        <f t="shared" si="7"/>
        <v>48</v>
      </c>
      <c r="U54">
        <v>6</v>
      </c>
    </row>
    <row r="55" spans="1:21" x14ac:dyDescent="0.25">
      <c r="B55" s="8" t="s">
        <v>20</v>
      </c>
      <c r="C55" s="7">
        <v>2019</v>
      </c>
      <c r="D55" s="8"/>
      <c r="E55" s="8"/>
      <c r="F55" s="8"/>
      <c r="G55" s="8">
        <v>6</v>
      </c>
      <c r="H55" s="2">
        <f t="shared" si="5"/>
        <v>6</v>
      </c>
      <c r="J55" s="8"/>
      <c r="K55" s="8"/>
      <c r="L55" s="8"/>
      <c r="M55" s="8"/>
      <c r="N55" s="8"/>
      <c r="O55" s="8"/>
      <c r="P55" s="8"/>
      <c r="Q55" s="8"/>
      <c r="R55" s="4">
        <f t="shared" si="6"/>
        <v>0</v>
      </c>
      <c r="T55" s="16">
        <f t="shared" si="7"/>
        <v>6</v>
      </c>
    </row>
    <row r="56" spans="1:21" x14ac:dyDescent="0.25">
      <c r="B56" s="8" t="s">
        <v>21</v>
      </c>
      <c r="C56" s="7">
        <v>2019</v>
      </c>
      <c r="D56" s="8"/>
      <c r="E56" s="8"/>
      <c r="F56" s="8"/>
      <c r="G56" s="8">
        <v>6</v>
      </c>
      <c r="H56" s="2">
        <f t="shared" si="5"/>
        <v>6</v>
      </c>
      <c r="J56" s="8"/>
      <c r="K56" s="8"/>
      <c r="L56" s="8"/>
      <c r="M56" s="8"/>
      <c r="N56" s="8"/>
      <c r="O56" s="8"/>
      <c r="P56" s="8"/>
      <c r="Q56" s="8"/>
      <c r="R56" s="4">
        <f t="shared" si="6"/>
        <v>0</v>
      </c>
      <c r="T56" s="16">
        <f t="shared" si="7"/>
        <v>6</v>
      </c>
    </row>
    <row r="57" spans="1:21" x14ac:dyDescent="0.25">
      <c r="B57" s="8" t="s">
        <v>22</v>
      </c>
      <c r="C57" s="7">
        <v>2019</v>
      </c>
      <c r="D57" s="9">
        <v>6</v>
      </c>
      <c r="E57" s="14">
        <v>6</v>
      </c>
      <c r="F57" s="8">
        <v>6</v>
      </c>
      <c r="G57" s="8">
        <v>30</v>
      </c>
      <c r="H57" s="2">
        <f t="shared" si="5"/>
        <v>48</v>
      </c>
      <c r="J57" s="8"/>
      <c r="K57" s="8"/>
      <c r="L57" s="8"/>
      <c r="M57" s="8"/>
      <c r="N57" s="9">
        <v>18</v>
      </c>
      <c r="O57" s="8">
        <v>6</v>
      </c>
      <c r="P57" s="8"/>
      <c r="Q57" s="8"/>
      <c r="R57" s="4">
        <f t="shared" si="6"/>
        <v>24</v>
      </c>
      <c r="T57" s="16">
        <f t="shared" si="7"/>
        <v>6</v>
      </c>
      <c r="U57">
        <v>6</v>
      </c>
    </row>
    <row r="58" spans="1:21" x14ac:dyDescent="0.25">
      <c r="B58" s="8" t="s">
        <v>23</v>
      </c>
      <c r="C58" s="7">
        <v>2019</v>
      </c>
      <c r="D58" s="9">
        <v>3</v>
      </c>
      <c r="E58" s="14">
        <v>3</v>
      </c>
      <c r="F58" s="8"/>
      <c r="G58" s="8">
        <v>30</v>
      </c>
      <c r="H58" s="2">
        <f t="shared" si="5"/>
        <v>36</v>
      </c>
      <c r="J58" s="9">
        <v>6</v>
      </c>
      <c r="K58" s="8"/>
      <c r="L58" s="8"/>
      <c r="M58" s="8">
        <v>1</v>
      </c>
      <c r="N58" s="9">
        <v>6</v>
      </c>
      <c r="O58" s="8">
        <v>2</v>
      </c>
      <c r="P58" s="8"/>
      <c r="Q58" s="8"/>
      <c r="R58" s="4">
        <f t="shared" si="6"/>
        <v>15</v>
      </c>
      <c r="T58" s="16">
        <f t="shared" si="7"/>
        <v>15</v>
      </c>
    </row>
    <row r="59" spans="1:21" x14ac:dyDescent="0.25">
      <c r="B59" s="8" t="s">
        <v>23</v>
      </c>
      <c r="C59" s="7">
        <v>2018</v>
      </c>
      <c r="D59" s="8"/>
      <c r="E59" s="8"/>
      <c r="F59" s="8"/>
      <c r="G59" s="8">
        <v>3</v>
      </c>
      <c r="H59" s="2">
        <f t="shared" si="5"/>
        <v>3</v>
      </c>
      <c r="J59" s="8"/>
      <c r="K59" s="8"/>
      <c r="L59" s="8"/>
      <c r="M59" s="8"/>
      <c r="N59" s="8"/>
      <c r="O59" s="8"/>
      <c r="P59" s="8"/>
      <c r="Q59" s="8"/>
      <c r="R59" s="4">
        <f t="shared" si="6"/>
        <v>0</v>
      </c>
      <c r="T59" s="16">
        <f t="shared" si="7"/>
        <v>3</v>
      </c>
    </row>
    <row r="60" spans="1:21" x14ac:dyDescent="0.25">
      <c r="B60" s="8" t="s">
        <v>24</v>
      </c>
      <c r="C60" s="7">
        <v>2019</v>
      </c>
      <c r="D60" s="9">
        <v>3</v>
      </c>
      <c r="E60" s="14">
        <v>3</v>
      </c>
      <c r="F60" s="8"/>
      <c r="G60" s="8">
        <v>42</v>
      </c>
      <c r="H60" s="2">
        <f t="shared" si="5"/>
        <v>48</v>
      </c>
      <c r="J60" s="9">
        <v>6</v>
      </c>
      <c r="K60" s="8"/>
      <c r="L60" s="8"/>
      <c r="M60" s="8"/>
      <c r="N60" s="9">
        <v>6</v>
      </c>
      <c r="O60" s="8">
        <v>2</v>
      </c>
      <c r="P60" s="8"/>
      <c r="Q60" s="8"/>
      <c r="R60" s="4">
        <f t="shared" si="6"/>
        <v>14</v>
      </c>
      <c r="T60" s="16">
        <f t="shared" si="7"/>
        <v>28</v>
      </c>
      <c r="U60">
        <v>2</v>
      </c>
    </row>
    <row r="61" spans="1:21" x14ac:dyDescent="0.25">
      <c r="B61" s="8" t="s">
        <v>25</v>
      </c>
      <c r="C61" s="7">
        <v>2019</v>
      </c>
      <c r="D61" s="8"/>
      <c r="E61" s="8"/>
      <c r="F61" s="8"/>
      <c r="G61" s="8"/>
      <c r="H61" s="2">
        <f t="shared" si="5"/>
        <v>0</v>
      </c>
      <c r="J61" s="8"/>
      <c r="K61" s="8"/>
      <c r="L61" s="8"/>
      <c r="M61" s="8"/>
      <c r="N61" s="8"/>
      <c r="O61" s="8"/>
      <c r="P61" s="8"/>
      <c r="Q61" s="8"/>
      <c r="R61" s="4">
        <f t="shared" si="6"/>
        <v>0</v>
      </c>
      <c r="T61" s="16">
        <f t="shared" si="7"/>
        <v>0</v>
      </c>
    </row>
    <row r="62" spans="1:21" x14ac:dyDescent="0.25">
      <c r="B62" s="8" t="s">
        <v>26</v>
      </c>
      <c r="C62" s="7">
        <v>2019</v>
      </c>
      <c r="D62" s="9">
        <v>6</v>
      </c>
      <c r="E62" s="14">
        <v>6</v>
      </c>
      <c r="F62" s="8"/>
      <c r="G62" s="8">
        <v>42</v>
      </c>
      <c r="H62" s="2">
        <f t="shared" si="5"/>
        <v>54</v>
      </c>
      <c r="J62" s="9">
        <v>12</v>
      </c>
      <c r="K62" s="9">
        <v>6</v>
      </c>
      <c r="L62" s="8"/>
      <c r="M62" s="9">
        <v>3</v>
      </c>
      <c r="N62" s="8"/>
      <c r="O62" s="8"/>
      <c r="P62" s="8"/>
      <c r="Q62" s="8"/>
      <c r="R62" s="4">
        <f t="shared" si="6"/>
        <v>21</v>
      </c>
      <c r="T62" s="16">
        <f t="shared" si="7"/>
        <v>21</v>
      </c>
      <c r="U62">
        <v>6</v>
      </c>
    </row>
    <row r="63" spans="1:21" ht="15.75" thickBot="1" x14ac:dyDescent="0.3">
      <c r="B63" s="8" t="s">
        <v>27</v>
      </c>
      <c r="C63" s="7">
        <v>2019</v>
      </c>
      <c r="D63" s="8"/>
      <c r="E63" s="8"/>
      <c r="F63" s="8"/>
      <c r="G63" s="8">
        <v>6</v>
      </c>
      <c r="H63" s="2">
        <f t="shared" si="5"/>
        <v>6</v>
      </c>
      <c r="J63" s="8"/>
      <c r="K63" s="8"/>
      <c r="L63" s="8"/>
      <c r="M63" s="8"/>
      <c r="N63" s="8"/>
      <c r="O63" s="8"/>
      <c r="P63" s="8"/>
      <c r="Q63" s="8"/>
      <c r="R63" s="4">
        <f t="shared" si="6"/>
        <v>0</v>
      </c>
      <c r="T63" s="18">
        <f t="shared" si="7"/>
        <v>6</v>
      </c>
    </row>
    <row r="64" spans="1:21" ht="15.75" thickBot="1" x14ac:dyDescent="0.3">
      <c r="B64" s="8"/>
      <c r="C64" s="7">
        <v>2019</v>
      </c>
      <c r="D64" s="8"/>
      <c r="E64" s="8"/>
      <c r="F64" s="8"/>
      <c r="G64" s="8"/>
      <c r="H64" s="2">
        <f t="shared" si="5"/>
        <v>0</v>
      </c>
      <c r="J64" s="8"/>
      <c r="K64" s="8"/>
      <c r="L64" s="8"/>
      <c r="M64" s="8"/>
      <c r="N64" s="8"/>
      <c r="O64" s="8"/>
      <c r="P64" s="8"/>
      <c r="Q64" s="8"/>
      <c r="R64" s="4">
        <f t="shared" si="6"/>
        <v>0</v>
      </c>
    </row>
    <row r="65" spans="1:21" ht="15.75" thickBot="1" x14ac:dyDescent="0.3">
      <c r="A65" t="s">
        <v>28</v>
      </c>
      <c r="B65" s="8" t="s">
        <v>29</v>
      </c>
      <c r="C65" s="7">
        <v>2019</v>
      </c>
      <c r="D65" s="8"/>
      <c r="E65" s="8"/>
      <c r="F65" s="8"/>
      <c r="G65" s="19">
        <v>12</v>
      </c>
      <c r="H65" s="20">
        <f t="shared" si="5"/>
        <v>12</v>
      </c>
      <c r="J65" s="8"/>
      <c r="K65" s="8"/>
      <c r="L65" s="8"/>
      <c r="M65" s="8"/>
      <c r="N65" s="8"/>
      <c r="O65" s="8"/>
      <c r="P65" s="8"/>
      <c r="Q65" s="8">
        <v>6</v>
      </c>
      <c r="R65" s="4">
        <f t="shared" si="6"/>
        <v>6</v>
      </c>
      <c r="T65" s="20">
        <f>+H65</f>
        <v>12</v>
      </c>
    </row>
    <row r="66" spans="1:21" ht="15.75" thickBot="1" x14ac:dyDescent="0.3">
      <c r="B66" s="8" t="s">
        <v>29</v>
      </c>
      <c r="C66" s="7">
        <v>2018</v>
      </c>
      <c r="D66" s="8"/>
      <c r="E66" s="8"/>
      <c r="F66" s="8"/>
      <c r="G66" s="19">
        <v>24</v>
      </c>
      <c r="H66" s="21">
        <f t="shared" si="5"/>
        <v>24</v>
      </c>
      <c r="J66" s="8"/>
      <c r="K66" s="8"/>
      <c r="L66" s="8"/>
      <c r="M66" s="8"/>
      <c r="N66" s="8"/>
      <c r="O66" s="8"/>
      <c r="P66" s="8"/>
      <c r="Q66" s="8"/>
      <c r="R66" s="4">
        <f t="shared" si="6"/>
        <v>0</v>
      </c>
      <c r="T66" s="20">
        <f t="shared" ref="T66:T78" si="8">+H66</f>
        <v>24</v>
      </c>
    </row>
    <row r="67" spans="1:21" ht="15.75" thickBot="1" x14ac:dyDescent="0.3">
      <c r="B67" s="8" t="s">
        <v>30</v>
      </c>
      <c r="C67" s="7">
        <v>2019</v>
      </c>
      <c r="D67" s="8"/>
      <c r="E67" s="8"/>
      <c r="F67" s="8"/>
      <c r="G67" s="19">
        <v>36</v>
      </c>
      <c r="H67" s="21">
        <f t="shared" si="5"/>
        <v>36</v>
      </c>
      <c r="J67" s="8"/>
      <c r="K67" s="9">
        <v>6</v>
      </c>
      <c r="L67" s="8"/>
      <c r="M67" s="9">
        <v>12</v>
      </c>
      <c r="N67" s="8"/>
      <c r="O67" s="8"/>
      <c r="P67" s="8"/>
      <c r="Q67" s="8">
        <v>6</v>
      </c>
      <c r="R67" s="4">
        <f t="shared" si="6"/>
        <v>24</v>
      </c>
      <c r="T67" s="20">
        <f t="shared" si="8"/>
        <v>36</v>
      </c>
      <c r="U67">
        <v>12</v>
      </c>
    </row>
    <row r="68" spans="1:21" ht="15.75" thickBot="1" x14ac:dyDescent="0.3">
      <c r="B68" s="8" t="s">
        <v>31</v>
      </c>
      <c r="C68" s="7">
        <v>2019</v>
      </c>
      <c r="D68" s="8"/>
      <c r="E68" s="8"/>
      <c r="F68" s="8"/>
      <c r="G68" s="19">
        <v>3</v>
      </c>
      <c r="H68" s="21">
        <f t="shared" si="5"/>
        <v>3</v>
      </c>
      <c r="J68" s="8"/>
      <c r="K68" s="8"/>
      <c r="L68" s="8"/>
      <c r="M68" s="8"/>
      <c r="N68" s="8"/>
      <c r="O68" s="8"/>
      <c r="P68" s="8"/>
      <c r="Q68" s="8"/>
      <c r="R68" s="4">
        <f t="shared" si="6"/>
        <v>0</v>
      </c>
      <c r="T68" s="20">
        <f t="shared" si="8"/>
        <v>3</v>
      </c>
    </row>
    <row r="69" spans="1:21" ht="15.75" thickBot="1" x14ac:dyDescent="0.3">
      <c r="B69" s="8" t="s">
        <v>32</v>
      </c>
      <c r="C69" s="7">
        <v>2019</v>
      </c>
      <c r="D69" s="8"/>
      <c r="E69" s="8"/>
      <c r="F69" s="8"/>
      <c r="G69" s="19">
        <v>3</v>
      </c>
      <c r="H69" s="21">
        <f t="shared" si="5"/>
        <v>3</v>
      </c>
      <c r="J69" s="8"/>
      <c r="K69" s="8"/>
      <c r="L69" s="8"/>
      <c r="M69" s="8"/>
      <c r="N69" s="8"/>
      <c r="O69" s="8"/>
      <c r="P69" s="8"/>
      <c r="Q69" s="8"/>
      <c r="R69" s="4">
        <f t="shared" si="6"/>
        <v>0</v>
      </c>
      <c r="T69" s="20">
        <f t="shared" si="8"/>
        <v>3</v>
      </c>
    </row>
    <row r="70" spans="1:21" ht="15.75" thickBot="1" x14ac:dyDescent="0.3">
      <c r="B70" s="8" t="s">
        <v>33</v>
      </c>
      <c r="C70" s="7">
        <v>2019</v>
      </c>
      <c r="D70" s="8"/>
      <c r="E70" s="8"/>
      <c r="F70" s="8"/>
      <c r="G70" s="19">
        <v>6</v>
      </c>
      <c r="H70" s="21">
        <f t="shared" si="5"/>
        <v>6</v>
      </c>
      <c r="J70" s="8"/>
      <c r="K70" s="8"/>
      <c r="L70" s="8"/>
      <c r="M70" s="8"/>
      <c r="N70" s="9">
        <v>9</v>
      </c>
      <c r="O70" s="8"/>
      <c r="P70" s="8"/>
      <c r="Q70" s="8"/>
      <c r="R70" s="4">
        <f t="shared" si="6"/>
        <v>9</v>
      </c>
      <c r="T70" s="20">
        <f t="shared" si="8"/>
        <v>6</v>
      </c>
    </row>
    <row r="71" spans="1:21" ht="15.75" thickBot="1" x14ac:dyDescent="0.3">
      <c r="B71" s="8" t="s">
        <v>34</v>
      </c>
      <c r="C71" s="7">
        <v>2019</v>
      </c>
      <c r="D71" s="8"/>
      <c r="E71" s="8"/>
      <c r="F71" s="8"/>
      <c r="G71" s="19">
        <v>12</v>
      </c>
      <c r="H71" s="21">
        <f t="shared" si="5"/>
        <v>12</v>
      </c>
      <c r="J71" s="8"/>
      <c r="K71" s="9">
        <v>6</v>
      </c>
      <c r="L71" s="8"/>
      <c r="M71" s="8"/>
      <c r="N71" s="9">
        <v>12</v>
      </c>
      <c r="O71" s="8"/>
      <c r="P71" s="8"/>
      <c r="Q71" s="8">
        <v>6</v>
      </c>
      <c r="R71" s="4">
        <f t="shared" si="6"/>
        <v>24</v>
      </c>
      <c r="T71" s="20">
        <f t="shared" si="8"/>
        <v>12</v>
      </c>
    </row>
    <row r="72" spans="1:21" ht="15.75" thickBot="1" x14ac:dyDescent="0.3">
      <c r="B72" s="8" t="s">
        <v>35</v>
      </c>
      <c r="C72" s="7">
        <v>2019</v>
      </c>
      <c r="D72" s="8"/>
      <c r="E72" s="8"/>
      <c r="F72" s="8"/>
      <c r="G72" s="19">
        <v>24</v>
      </c>
      <c r="H72" s="21">
        <f t="shared" si="5"/>
        <v>24</v>
      </c>
      <c r="J72" s="9">
        <v>6</v>
      </c>
      <c r="K72" s="8"/>
      <c r="L72" s="8">
        <v>6</v>
      </c>
      <c r="M72" s="8"/>
      <c r="N72" s="9">
        <v>6</v>
      </c>
      <c r="O72" s="8"/>
      <c r="P72" s="8"/>
      <c r="Q72" s="8"/>
      <c r="R72" s="4">
        <f t="shared" si="6"/>
        <v>18</v>
      </c>
      <c r="T72" s="20">
        <f t="shared" si="8"/>
        <v>24</v>
      </c>
    </row>
    <row r="73" spans="1:21" ht="15.75" thickBot="1" x14ac:dyDescent="0.3">
      <c r="B73" s="8" t="s">
        <v>36</v>
      </c>
      <c r="C73" s="7">
        <v>2019</v>
      </c>
      <c r="D73" s="8"/>
      <c r="E73" s="8"/>
      <c r="F73" s="8"/>
      <c r="G73" s="19">
        <v>9</v>
      </c>
      <c r="H73" s="21">
        <f t="shared" si="5"/>
        <v>9</v>
      </c>
      <c r="J73" s="9">
        <v>3</v>
      </c>
      <c r="K73" s="8"/>
      <c r="L73" s="8"/>
      <c r="M73" s="8"/>
      <c r="N73" s="8"/>
      <c r="O73" s="8"/>
      <c r="P73" s="8"/>
      <c r="Q73" s="8"/>
      <c r="R73" s="4">
        <f t="shared" si="6"/>
        <v>3</v>
      </c>
      <c r="T73" s="20">
        <f t="shared" si="8"/>
        <v>9</v>
      </c>
    </row>
    <row r="74" spans="1:21" ht="15.75" thickBot="1" x14ac:dyDescent="0.3">
      <c r="B74" s="8" t="s">
        <v>37</v>
      </c>
      <c r="C74" s="12">
        <v>2011</v>
      </c>
      <c r="D74" s="8"/>
      <c r="E74" s="8"/>
      <c r="F74" s="8"/>
      <c r="G74" s="19">
        <v>1</v>
      </c>
      <c r="H74" s="21">
        <f t="shared" si="5"/>
        <v>1</v>
      </c>
      <c r="J74" s="8"/>
      <c r="K74" s="8"/>
      <c r="L74" s="8"/>
      <c r="M74" s="8"/>
      <c r="N74" s="8"/>
      <c r="O74" s="8">
        <v>2</v>
      </c>
      <c r="P74" s="8"/>
      <c r="Q74" s="8"/>
      <c r="R74" s="4">
        <f t="shared" si="6"/>
        <v>2</v>
      </c>
      <c r="T74" s="20">
        <f t="shared" si="8"/>
        <v>1</v>
      </c>
    </row>
    <row r="75" spans="1:21" ht="15.75" thickBot="1" x14ac:dyDescent="0.3">
      <c r="B75" s="8" t="s">
        <v>37</v>
      </c>
      <c r="C75" s="12">
        <v>2014</v>
      </c>
      <c r="D75" s="8"/>
      <c r="E75" s="8"/>
      <c r="F75" s="8"/>
      <c r="G75" s="19">
        <v>1</v>
      </c>
      <c r="H75" s="21">
        <f t="shared" si="5"/>
        <v>1</v>
      </c>
      <c r="J75" s="8"/>
      <c r="K75" s="8"/>
      <c r="L75" s="8"/>
      <c r="M75" s="8"/>
      <c r="N75" s="8"/>
      <c r="O75" s="8">
        <v>2</v>
      </c>
      <c r="P75" s="8"/>
      <c r="Q75" s="8"/>
      <c r="R75" s="4">
        <f t="shared" si="6"/>
        <v>2</v>
      </c>
      <c r="T75" s="20">
        <f t="shared" si="8"/>
        <v>1</v>
      </c>
    </row>
    <row r="76" spans="1:21" ht="15.75" thickBot="1" x14ac:dyDescent="0.3">
      <c r="B76" s="8" t="s">
        <v>32</v>
      </c>
      <c r="C76" s="12">
        <v>2016</v>
      </c>
      <c r="D76" s="8"/>
      <c r="E76" s="8"/>
      <c r="F76" s="8"/>
      <c r="G76" s="19"/>
      <c r="H76" s="21">
        <f t="shared" si="5"/>
        <v>0</v>
      </c>
      <c r="J76" s="8"/>
      <c r="K76" s="8"/>
      <c r="L76" s="8"/>
      <c r="M76" s="8"/>
      <c r="N76" s="8"/>
      <c r="O76" s="8">
        <v>6</v>
      </c>
      <c r="P76" s="8"/>
      <c r="Q76" s="8"/>
      <c r="R76" s="4">
        <f t="shared" si="6"/>
        <v>6</v>
      </c>
      <c r="T76" s="20">
        <f t="shared" si="8"/>
        <v>0</v>
      </c>
    </row>
    <row r="77" spans="1:21" ht="15.75" thickBot="1" x14ac:dyDescent="0.3">
      <c r="B77" s="8" t="s">
        <v>38</v>
      </c>
      <c r="C77" s="12">
        <v>2017</v>
      </c>
      <c r="D77" s="8"/>
      <c r="E77" s="8"/>
      <c r="F77" s="8"/>
      <c r="G77" s="19"/>
      <c r="H77" s="21">
        <f t="shared" si="5"/>
        <v>0</v>
      </c>
      <c r="J77" s="8"/>
      <c r="K77" s="8"/>
      <c r="L77" s="8"/>
      <c r="M77" s="8"/>
      <c r="N77" s="8"/>
      <c r="O77" s="8"/>
      <c r="P77" s="8">
        <v>6</v>
      </c>
      <c r="Q77" s="8"/>
      <c r="R77" s="4">
        <f t="shared" si="6"/>
        <v>6</v>
      </c>
      <c r="T77" s="20">
        <f t="shared" si="8"/>
        <v>0</v>
      </c>
    </row>
    <row r="78" spans="1:21" ht="15.75" thickBot="1" x14ac:dyDescent="0.3">
      <c r="B78" s="8" t="s">
        <v>38</v>
      </c>
      <c r="C78" s="12">
        <v>2018</v>
      </c>
      <c r="D78" s="8"/>
      <c r="E78" s="8"/>
      <c r="F78" s="8"/>
      <c r="G78" s="19"/>
      <c r="H78" s="22">
        <f t="shared" si="5"/>
        <v>0</v>
      </c>
      <c r="J78" s="8"/>
      <c r="K78" s="8"/>
      <c r="L78" s="8"/>
      <c r="M78" s="8"/>
      <c r="N78" s="8"/>
      <c r="O78" s="8"/>
      <c r="P78" s="8">
        <v>6</v>
      </c>
      <c r="Q78" s="8"/>
      <c r="R78" s="4">
        <f t="shared" si="6"/>
        <v>6</v>
      </c>
      <c r="T78" s="20">
        <f t="shared" si="8"/>
        <v>0</v>
      </c>
    </row>
    <row r="79" spans="1:21" x14ac:dyDescent="0.25">
      <c r="C79" t="s">
        <v>41</v>
      </c>
      <c r="E79">
        <f>SUM(E45:E78)</f>
        <v>60</v>
      </c>
    </row>
    <row r="81" spans="1:4" x14ac:dyDescent="0.25">
      <c r="D81" s="36" t="s">
        <v>44</v>
      </c>
    </row>
    <row r="82" spans="1:4" x14ac:dyDescent="0.25">
      <c r="D82" s="36"/>
    </row>
    <row r="83" spans="1:4" ht="15.75" thickBot="1" x14ac:dyDescent="0.3">
      <c r="D83" s="37"/>
    </row>
    <row r="84" spans="1:4" x14ac:dyDescent="0.25">
      <c r="A84" s="5" t="s">
        <v>12</v>
      </c>
      <c r="B84" s="23" t="s">
        <v>13</v>
      </c>
      <c r="C84" s="24">
        <v>2019</v>
      </c>
      <c r="D84" s="25">
        <v>60</v>
      </c>
    </row>
    <row r="85" spans="1:4" x14ac:dyDescent="0.25">
      <c r="A85" s="5"/>
      <c r="B85" s="26" t="s">
        <v>14</v>
      </c>
      <c r="C85" s="7">
        <v>2018</v>
      </c>
      <c r="D85" s="27">
        <v>198</v>
      </c>
    </row>
    <row r="86" spans="1:4" x14ac:dyDescent="0.25">
      <c r="A86" s="5"/>
      <c r="B86" s="26" t="s">
        <v>14</v>
      </c>
      <c r="C86" s="7">
        <v>2017</v>
      </c>
      <c r="D86" s="27">
        <v>60</v>
      </c>
    </row>
    <row r="87" spans="1:4" x14ac:dyDescent="0.25">
      <c r="A87" s="5"/>
      <c r="B87" s="26" t="s">
        <v>15</v>
      </c>
      <c r="C87" s="7">
        <v>2019</v>
      </c>
      <c r="D87" s="27">
        <v>90</v>
      </c>
    </row>
    <row r="88" spans="1:4" x14ac:dyDescent="0.25">
      <c r="A88" s="5"/>
      <c r="B88" s="26" t="s">
        <v>49</v>
      </c>
      <c r="C88" s="7">
        <v>2019</v>
      </c>
      <c r="D88" s="27">
        <v>33</v>
      </c>
    </row>
    <row r="89" spans="1:4" x14ac:dyDescent="0.25">
      <c r="A89" s="5"/>
      <c r="B89" s="26" t="s">
        <v>49</v>
      </c>
      <c r="C89" s="7">
        <v>2018</v>
      </c>
      <c r="D89" s="27">
        <v>24</v>
      </c>
    </row>
    <row r="90" spans="1:4" x14ac:dyDescent="0.25">
      <c r="B90" s="28" t="s">
        <v>50</v>
      </c>
      <c r="C90" s="7">
        <v>2019</v>
      </c>
      <c r="D90" s="27">
        <v>48</v>
      </c>
    </row>
    <row r="91" spans="1:4" x14ac:dyDescent="0.25">
      <c r="B91" s="28" t="s">
        <v>20</v>
      </c>
      <c r="C91" s="7">
        <v>2019</v>
      </c>
      <c r="D91" s="27">
        <v>6</v>
      </c>
    </row>
    <row r="92" spans="1:4" x14ac:dyDescent="0.25">
      <c r="B92" s="28" t="s">
        <v>21</v>
      </c>
      <c r="C92" s="7">
        <v>2019</v>
      </c>
      <c r="D92" s="27">
        <v>6</v>
      </c>
    </row>
    <row r="93" spans="1:4" x14ac:dyDescent="0.25">
      <c r="B93" s="28" t="s">
        <v>22</v>
      </c>
      <c r="C93" s="7">
        <v>2019</v>
      </c>
      <c r="D93" s="27">
        <v>6</v>
      </c>
    </row>
    <row r="94" spans="1:4" x14ac:dyDescent="0.25">
      <c r="B94" s="28" t="s">
        <v>23</v>
      </c>
      <c r="C94" s="7">
        <v>2019</v>
      </c>
      <c r="D94" s="27">
        <v>15</v>
      </c>
    </row>
    <row r="95" spans="1:4" x14ac:dyDescent="0.25">
      <c r="B95" s="28" t="s">
        <v>23</v>
      </c>
      <c r="C95" s="7">
        <v>2018</v>
      </c>
      <c r="D95" s="27">
        <v>3</v>
      </c>
    </row>
    <row r="96" spans="1:4" x14ac:dyDescent="0.25">
      <c r="B96" s="28" t="s">
        <v>24</v>
      </c>
      <c r="C96" s="7">
        <v>2019</v>
      </c>
      <c r="D96" s="27">
        <v>28</v>
      </c>
    </row>
    <row r="97" spans="1:4" x14ac:dyDescent="0.25">
      <c r="B97" s="28" t="s">
        <v>26</v>
      </c>
      <c r="C97" s="7">
        <v>2019</v>
      </c>
      <c r="D97" s="27">
        <v>21</v>
      </c>
    </row>
    <row r="98" spans="1:4" x14ac:dyDescent="0.25">
      <c r="B98" s="28" t="s">
        <v>27</v>
      </c>
      <c r="C98" s="7">
        <v>2019</v>
      </c>
      <c r="D98" s="27">
        <v>6</v>
      </c>
    </row>
    <row r="99" spans="1:4" x14ac:dyDescent="0.25">
      <c r="A99" t="s">
        <v>28</v>
      </c>
      <c r="B99" s="28" t="s">
        <v>29</v>
      </c>
      <c r="C99" s="7">
        <v>2019</v>
      </c>
      <c r="D99" s="27">
        <v>12</v>
      </c>
    </row>
    <row r="100" spans="1:4" x14ac:dyDescent="0.25">
      <c r="B100" s="28" t="s">
        <v>29</v>
      </c>
      <c r="C100" s="7">
        <v>2018</v>
      </c>
      <c r="D100" s="27">
        <v>24</v>
      </c>
    </row>
    <row r="101" spans="1:4" x14ac:dyDescent="0.25">
      <c r="B101" s="28" t="s">
        <v>30</v>
      </c>
      <c r="C101" s="7">
        <v>2019</v>
      </c>
      <c r="D101" s="27">
        <v>36</v>
      </c>
    </row>
    <row r="102" spans="1:4" x14ac:dyDescent="0.25">
      <c r="B102" s="28" t="s">
        <v>48</v>
      </c>
      <c r="C102" s="7">
        <v>2019</v>
      </c>
      <c r="D102" s="27">
        <v>3</v>
      </c>
    </row>
    <row r="103" spans="1:4" x14ac:dyDescent="0.25">
      <c r="B103" s="28" t="s">
        <v>47</v>
      </c>
      <c r="C103" s="7">
        <v>2019</v>
      </c>
      <c r="D103" s="27">
        <v>3</v>
      </c>
    </row>
    <row r="104" spans="1:4" x14ac:dyDescent="0.25">
      <c r="B104" s="28" t="s">
        <v>33</v>
      </c>
      <c r="C104" s="7">
        <v>2019</v>
      </c>
      <c r="D104" s="27">
        <v>6</v>
      </c>
    </row>
    <row r="105" spans="1:4" x14ac:dyDescent="0.25">
      <c r="B105" s="28" t="s">
        <v>46</v>
      </c>
      <c r="C105" s="7">
        <v>2019</v>
      </c>
      <c r="D105" s="27">
        <v>12</v>
      </c>
    </row>
    <row r="106" spans="1:4" x14ac:dyDescent="0.25">
      <c r="B106" s="28" t="s">
        <v>35</v>
      </c>
      <c r="C106" s="7">
        <v>2019</v>
      </c>
      <c r="D106" s="27">
        <v>24</v>
      </c>
    </row>
    <row r="107" spans="1:4" x14ac:dyDescent="0.25">
      <c r="B107" s="28" t="s">
        <v>51</v>
      </c>
      <c r="C107" s="7">
        <v>2019</v>
      </c>
      <c r="D107" s="27">
        <v>9</v>
      </c>
    </row>
    <row r="108" spans="1:4" x14ac:dyDescent="0.25">
      <c r="B108" s="28" t="s">
        <v>37</v>
      </c>
      <c r="C108" s="12">
        <v>2011</v>
      </c>
      <c r="D108" s="27">
        <v>1</v>
      </c>
    </row>
    <row r="109" spans="1:4" ht="15.75" thickBot="1" x14ac:dyDescent="0.3">
      <c r="B109" s="29" t="s">
        <v>37</v>
      </c>
      <c r="C109" s="30">
        <v>2014</v>
      </c>
      <c r="D109" s="31">
        <v>1</v>
      </c>
    </row>
  </sheetData>
  <mergeCells count="9">
    <mergeCell ref="R43:R44"/>
    <mergeCell ref="T43:T44"/>
    <mergeCell ref="D81:D83"/>
    <mergeCell ref="K3:K4"/>
    <mergeCell ref="E43:E44"/>
    <mergeCell ref="D43:D44"/>
    <mergeCell ref="F43:F44"/>
    <mergeCell ref="G43:G44"/>
    <mergeCell ref="H43:H44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4D2C3B-CDE8-4CDA-84F0-85224694E5A5}">
  <dimension ref="A5:S34"/>
  <sheetViews>
    <sheetView tabSelected="1" workbookViewId="0">
      <selection activeCell="W11" sqref="W11"/>
    </sheetView>
  </sheetViews>
  <sheetFormatPr baseColWidth="10" defaultRowHeight="15" x14ac:dyDescent="0.25"/>
  <cols>
    <col min="2" max="2" width="38.5703125" bestFit="1" customWidth="1"/>
  </cols>
  <sheetData>
    <row r="5" spans="1:19" x14ac:dyDescent="0.25">
      <c r="Q5" t="s">
        <v>67</v>
      </c>
    </row>
    <row r="6" spans="1:19" x14ac:dyDescent="0.25">
      <c r="D6" t="s">
        <v>54</v>
      </c>
      <c r="E6" t="s">
        <v>55</v>
      </c>
      <c r="F6" t="s">
        <v>57</v>
      </c>
      <c r="G6" t="s">
        <v>56</v>
      </c>
      <c r="J6" t="s">
        <v>53</v>
      </c>
      <c r="K6" t="s">
        <v>59</v>
      </c>
      <c r="L6" t="s">
        <v>60</v>
      </c>
      <c r="M6" t="s">
        <v>61</v>
      </c>
      <c r="N6" t="s">
        <v>63</v>
      </c>
      <c r="O6" t="s">
        <v>64</v>
      </c>
      <c r="P6" t="s">
        <v>65</v>
      </c>
      <c r="Q6" t="s">
        <v>66</v>
      </c>
      <c r="S6" t="s">
        <v>62</v>
      </c>
    </row>
    <row r="7" spans="1:19" x14ac:dyDescent="0.25">
      <c r="A7" t="s">
        <v>12</v>
      </c>
      <c r="B7" s="8" t="s">
        <v>13</v>
      </c>
      <c r="C7" s="8">
        <v>2019</v>
      </c>
      <c r="D7" s="8"/>
      <c r="E7" s="8"/>
      <c r="F7" s="8">
        <f>E7+D7</f>
        <v>0</v>
      </c>
      <c r="G7" s="8">
        <v>60</v>
      </c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32">
        <f>G7-J7-K7-L7-M7-N7-O7-P7-Q7-R7</f>
        <v>60</v>
      </c>
    </row>
    <row r="8" spans="1:19" x14ac:dyDescent="0.25">
      <c r="B8" s="8" t="s">
        <v>14</v>
      </c>
      <c r="C8" s="8">
        <v>2018</v>
      </c>
      <c r="D8" s="8">
        <v>186</v>
      </c>
      <c r="E8" s="8">
        <v>48</v>
      </c>
      <c r="F8" s="8">
        <f t="shared" ref="F8:F32" si="0">E8+D8</f>
        <v>234</v>
      </c>
      <c r="G8" s="8">
        <v>186</v>
      </c>
      <c r="H8" s="8"/>
      <c r="I8" s="8"/>
      <c r="J8" s="8">
        <v>36</v>
      </c>
      <c r="K8" s="8">
        <v>12</v>
      </c>
      <c r="L8" s="8"/>
      <c r="M8" s="8">
        <v>12</v>
      </c>
      <c r="N8" s="8">
        <v>36</v>
      </c>
      <c r="O8" s="8"/>
      <c r="P8" s="8"/>
      <c r="Q8" s="8">
        <v>24</v>
      </c>
      <c r="R8" s="8"/>
      <c r="S8" s="32">
        <f t="shared" ref="S8:S21" si="1">G8-J8-K8-L8-M8-N8-O8-P8-Q8-R8</f>
        <v>66</v>
      </c>
    </row>
    <row r="9" spans="1:19" x14ac:dyDescent="0.25">
      <c r="B9" s="8" t="s">
        <v>15</v>
      </c>
      <c r="C9" s="8">
        <v>2019</v>
      </c>
      <c r="D9" s="8">
        <v>102</v>
      </c>
      <c r="E9" s="8"/>
      <c r="F9" s="8">
        <f t="shared" si="0"/>
        <v>102</v>
      </c>
      <c r="G9" s="8">
        <v>90</v>
      </c>
      <c r="H9" s="8"/>
      <c r="I9" s="8"/>
      <c r="J9" s="8">
        <v>36</v>
      </c>
      <c r="K9" s="8"/>
      <c r="L9" s="8"/>
      <c r="M9" s="8">
        <v>24</v>
      </c>
      <c r="N9" s="8"/>
      <c r="O9" s="8"/>
      <c r="P9" s="8"/>
      <c r="Q9" s="8"/>
      <c r="R9" s="8"/>
      <c r="S9" s="32">
        <f t="shared" si="1"/>
        <v>30</v>
      </c>
    </row>
    <row r="10" spans="1:19" x14ac:dyDescent="0.25">
      <c r="B10" s="8" t="s">
        <v>58</v>
      </c>
      <c r="C10" s="8">
        <v>2019</v>
      </c>
      <c r="D10" s="8"/>
      <c r="E10" s="8"/>
      <c r="F10" s="8">
        <f t="shared" si="0"/>
        <v>0</v>
      </c>
      <c r="G10" s="8">
        <v>12</v>
      </c>
      <c r="H10" s="8"/>
      <c r="I10" s="8"/>
      <c r="J10" s="8"/>
      <c r="K10" s="8"/>
      <c r="L10" s="8"/>
      <c r="M10" s="8">
        <v>6</v>
      </c>
      <c r="N10" s="8"/>
      <c r="O10" s="8"/>
      <c r="P10" s="8"/>
      <c r="Q10" s="8"/>
      <c r="R10" s="8"/>
      <c r="S10" s="32">
        <f t="shared" si="1"/>
        <v>6</v>
      </c>
    </row>
    <row r="11" spans="1:19" x14ac:dyDescent="0.25">
      <c r="B11" s="8" t="s">
        <v>49</v>
      </c>
      <c r="C11" s="8">
        <v>2019</v>
      </c>
      <c r="D11" s="8">
        <v>12</v>
      </c>
      <c r="E11" s="8">
        <v>42</v>
      </c>
      <c r="F11" s="8">
        <f t="shared" si="0"/>
        <v>54</v>
      </c>
      <c r="G11" s="8">
        <v>39</v>
      </c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32">
        <f t="shared" si="1"/>
        <v>39</v>
      </c>
    </row>
    <row r="12" spans="1:19" x14ac:dyDescent="0.25">
      <c r="B12" s="8" t="s">
        <v>49</v>
      </c>
      <c r="C12" s="8">
        <v>2018</v>
      </c>
      <c r="D12" s="8"/>
      <c r="E12" s="8"/>
      <c r="F12" s="8">
        <f t="shared" si="0"/>
        <v>0</v>
      </c>
      <c r="G12" s="8">
        <v>24</v>
      </c>
      <c r="H12" s="8"/>
      <c r="I12" s="8"/>
      <c r="J12" s="8"/>
      <c r="K12" s="8"/>
      <c r="L12" s="8"/>
      <c r="M12" s="8">
        <v>6</v>
      </c>
      <c r="N12" s="8">
        <v>6</v>
      </c>
      <c r="O12" s="8"/>
      <c r="P12" s="8"/>
      <c r="Q12" s="8"/>
      <c r="R12" s="8"/>
      <c r="S12" s="32">
        <f t="shared" si="1"/>
        <v>12</v>
      </c>
    </row>
    <row r="13" spans="1:19" x14ac:dyDescent="0.25">
      <c r="B13" s="8" t="s">
        <v>50</v>
      </c>
      <c r="C13" s="8">
        <v>2019</v>
      </c>
      <c r="D13" s="8"/>
      <c r="E13" s="8">
        <v>42</v>
      </c>
      <c r="F13" s="8">
        <f t="shared" si="0"/>
        <v>42</v>
      </c>
      <c r="G13" s="8">
        <v>54</v>
      </c>
      <c r="H13" s="8"/>
      <c r="I13" s="8"/>
      <c r="J13" s="8">
        <v>12</v>
      </c>
      <c r="K13" s="8"/>
      <c r="L13" s="8">
        <v>12</v>
      </c>
      <c r="M13" s="8">
        <v>6</v>
      </c>
      <c r="N13" s="8">
        <v>12</v>
      </c>
      <c r="O13" s="8"/>
      <c r="P13" s="8">
        <v>6</v>
      </c>
      <c r="Q13" s="8">
        <v>6</v>
      </c>
      <c r="R13" s="8"/>
      <c r="S13" s="32">
        <f t="shared" si="1"/>
        <v>0</v>
      </c>
    </row>
    <row r="14" spans="1:19" x14ac:dyDescent="0.25">
      <c r="B14" s="8" t="s">
        <v>20</v>
      </c>
      <c r="C14" s="8">
        <v>2019</v>
      </c>
      <c r="D14" s="8"/>
      <c r="E14" s="8">
        <v>6</v>
      </c>
      <c r="F14" s="8">
        <f t="shared" si="0"/>
        <v>6</v>
      </c>
      <c r="G14" s="8">
        <v>6</v>
      </c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32">
        <f t="shared" si="1"/>
        <v>6</v>
      </c>
    </row>
    <row r="15" spans="1:19" x14ac:dyDescent="0.25">
      <c r="B15" s="8" t="s">
        <v>21</v>
      </c>
      <c r="C15" s="8">
        <v>2019</v>
      </c>
      <c r="D15" s="8"/>
      <c r="E15" s="8"/>
      <c r="F15" s="8">
        <f t="shared" si="0"/>
        <v>0</v>
      </c>
      <c r="G15" s="8">
        <v>6</v>
      </c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32">
        <f t="shared" si="1"/>
        <v>6</v>
      </c>
    </row>
    <row r="16" spans="1:19" x14ac:dyDescent="0.25">
      <c r="B16" s="8" t="s">
        <v>22</v>
      </c>
      <c r="C16" s="8">
        <v>2019</v>
      </c>
      <c r="D16" s="8"/>
      <c r="E16" s="8"/>
      <c r="F16" s="8">
        <f t="shared" si="0"/>
        <v>0</v>
      </c>
      <c r="G16" s="8">
        <v>6</v>
      </c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32">
        <f t="shared" si="1"/>
        <v>6</v>
      </c>
    </row>
    <row r="17" spans="1:19" x14ac:dyDescent="0.25">
      <c r="B17" s="8" t="s">
        <v>23</v>
      </c>
      <c r="C17" s="8">
        <v>2019</v>
      </c>
      <c r="D17" s="8">
        <v>12</v>
      </c>
      <c r="E17" s="8">
        <v>6</v>
      </c>
      <c r="F17" s="8">
        <f t="shared" si="0"/>
        <v>18</v>
      </c>
      <c r="G17" s="8">
        <v>17</v>
      </c>
      <c r="H17" s="8"/>
      <c r="I17" s="8"/>
      <c r="J17" s="8">
        <v>6</v>
      </c>
      <c r="K17" s="8"/>
      <c r="L17" s="8"/>
      <c r="M17" s="8">
        <v>2</v>
      </c>
      <c r="N17" s="8">
        <v>3</v>
      </c>
      <c r="O17" s="8"/>
      <c r="P17" s="8"/>
      <c r="Q17" s="8">
        <v>3</v>
      </c>
      <c r="R17" s="8"/>
      <c r="S17" s="32">
        <f>G17-J17-K17-L17-M17-N17-O17-P17-Q17-R17</f>
        <v>3</v>
      </c>
    </row>
    <row r="18" spans="1:19" x14ac:dyDescent="0.25">
      <c r="B18" s="8" t="s">
        <v>23</v>
      </c>
      <c r="C18" s="8">
        <v>2018</v>
      </c>
      <c r="D18" s="8"/>
      <c r="E18" s="8">
        <v>3</v>
      </c>
      <c r="F18" s="8">
        <f t="shared" si="0"/>
        <v>3</v>
      </c>
      <c r="G18" s="8">
        <v>3</v>
      </c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32">
        <f t="shared" si="1"/>
        <v>3</v>
      </c>
    </row>
    <row r="19" spans="1:19" x14ac:dyDescent="0.25">
      <c r="B19" s="8" t="s">
        <v>24</v>
      </c>
      <c r="C19" s="8">
        <v>2019</v>
      </c>
      <c r="D19" s="8">
        <v>23</v>
      </c>
      <c r="E19" s="8"/>
      <c r="F19" s="8">
        <f t="shared" si="0"/>
        <v>23</v>
      </c>
      <c r="G19" s="8">
        <v>28</v>
      </c>
      <c r="H19" s="8"/>
      <c r="I19" s="8"/>
      <c r="J19" s="8">
        <v>6</v>
      </c>
      <c r="K19" s="8"/>
      <c r="L19" s="8"/>
      <c r="M19" s="8">
        <v>2</v>
      </c>
      <c r="N19" s="8">
        <v>3</v>
      </c>
      <c r="O19" s="8"/>
      <c r="P19" s="8"/>
      <c r="Q19" s="8"/>
      <c r="R19" s="8"/>
      <c r="S19" s="32">
        <f t="shared" si="1"/>
        <v>17</v>
      </c>
    </row>
    <row r="20" spans="1:19" x14ac:dyDescent="0.25">
      <c r="B20" s="8" t="s">
        <v>26</v>
      </c>
      <c r="C20" s="8">
        <v>2019</v>
      </c>
      <c r="D20" s="8">
        <v>15</v>
      </c>
      <c r="E20" s="8"/>
      <c r="F20" s="8">
        <f t="shared" si="0"/>
        <v>15</v>
      </c>
      <c r="G20" s="8">
        <v>15</v>
      </c>
      <c r="H20" s="8"/>
      <c r="I20" s="8"/>
      <c r="J20" s="8">
        <v>12</v>
      </c>
      <c r="K20" s="8"/>
      <c r="L20" s="8"/>
      <c r="M20" s="8">
        <v>6</v>
      </c>
      <c r="N20" s="8"/>
      <c r="O20" s="8"/>
      <c r="P20" s="8"/>
      <c r="Q20" s="8"/>
      <c r="R20" s="8"/>
      <c r="S20" s="8">
        <f t="shared" si="1"/>
        <v>-3</v>
      </c>
    </row>
    <row r="21" spans="1:19" x14ac:dyDescent="0.25">
      <c r="B21" s="8" t="s">
        <v>27</v>
      </c>
      <c r="C21" s="8">
        <v>2019</v>
      </c>
      <c r="D21" s="8"/>
      <c r="E21" s="8">
        <v>6</v>
      </c>
      <c r="F21" s="8">
        <f t="shared" si="0"/>
        <v>6</v>
      </c>
      <c r="G21" s="8">
        <v>6</v>
      </c>
      <c r="H21" s="8"/>
      <c r="I21" s="8"/>
      <c r="J21" s="8"/>
      <c r="K21" s="8"/>
      <c r="L21" s="8"/>
      <c r="M21" s="8"/>
      <c r="N21" s="8">
        <v>3</v>
      </c>
      <c r="O21" s="8"/>
      <c r="P21" s="8"/>
      <c r="Q21" s="8"/>
      <c r="R21" s="8"/>
      <c r="S21" s="8">
        <f t="shared" si="1"/>
        <v>3</v>
      </c>
    </row>
    <row r="22" spans="1:19" x14ac:dyDescent="0.25">
      <c r="A22" t="s">
        <v>28</v>
      </c>
      <c r="B22" s="8" t="s">
        <v>29</v>
      </c>
      <c r="C22" s="8">
        <v>2019</v>
      </c>
      <c r="D22" s="8"/>
      <c r="E22" s="8">
        <v>12</v>
      </c>
      <c r="F22" s="8">
        <f t="shared" si="0"/>
        <v>12</v>
      </c>
      <c r="G22" s="8"/>
      <c r="H22" s="8"/>
      <c r="I22" s="8"/>
      <c r="J22" s="8"/>
      <c r="K22" s="8"/>
      <c r="L22" s="8"/>
      <c r="M22" s="8"/>
      <c r="N22" s="8">
        <v>12</v>
      </c>
      <c r="O22" s="8"/>
      <c r="P22" s="8"/>
      <c r="Q22" s="8"/>
      <c r="R22" s="8"/>
      <c r="S22" s="8">
        <f>F22-J22-K22-L22-M22-N22-O22-P22-Q22-R22</f>
        <v>0</v>
      </c>
    </row>
    <row r="23" spans="1:19" x14ac:dyDescent="0.25">
      <c r="B23" s="8" t="s">
        <v>29</v>
      </c>
      <c r="C23" s="8">
        <v>2018</v>
      </c>
      <c r="D23" s="8"/>
      <c r="E23" s="8">
        <v>24</v>
      </c>
      <c r="F23" s="8">
        <f t="shared" si="0"/>
        <v>24</v>
      </c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32">
        <f t="shared" ref="S23:S34" si="2">F23-J23-K23-L23-M23-N23-O23-P23-Q23-R23</f>
        <v>24</v>
      </c>
    </row>
    <row r="24" spans="1:19" x14ac:dyDescent="0.25">
      <c r="B24" s="8" t="s">
        <v>30</v>
      </c>
      <c r="C24" s="8">
        <v>2019</v>
      </c>
      <c r="D24" s="8">
        <v>24</v>
      </c>
      <c r="E24" s="8"/>
      <c r="F24" s="8">
        <f t="shared" si="0"/>
        <v>24</v>
      </c>
      <c r="G24" s="8"/>
      <c r="H24" s="8"/>
      <c r="I24" s="8"/>
      <c r="J24" s="8">
        <v>24</v>
      </c>
      <c r="K24" s="8"/>
      <c r="L24" s="8"/>
      <c r="M24" s="8"/>
      <c r="N24" s="8"/>
      <c r="O24" s="8"/>
      <c r="P24" s="8"/>
      <c r="Q24" s="8"/>
      <c r="R24" s="8"/>
      <c r="S24" s="8">
        <f t="shared" si="2"/>
        <v>0</v>
      </c>
    </row>
    <row r="25" spans="1:19" x14ac:dyDescent="0.25">
      <c r="B25" s="8" t="s">
        <v>48</v>
      </c>
      <c r="C25" s="8">
        <v>2019</v>
      </c>
      <c r="D25" s="8"/>
      <c r="E25" s="8">
        <v>3</v>
      </c>
      <c r="F25" s="8">
        <f t="shared" si="0"/>
        <v>3</v>
      </c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32">
        <f t="shared" si="2"/>
        <v>3</v>
      </c>
    </row>
    <row r="26" spans="1:19" x14ac:dyDescent="0.25">
      <c r="B26" s="8" t="s">
        <v>47</v>
      </c>
      <c r="C26" s="8">
        <v>2019</v>
      </c>
      <c r="D26" s="8"/>
      <c r="E26" s="8">
        <v>3</v>
      </c>
      <c r="F26" s="8">
        <f t="shared" si="0"/>
        <v>3</v>
      </c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32">
        <f t="shared" si="2"/>
        <v>3</v>
      </c>
    </row>
    <row r="27" spans="1:19" x14ac:dyDescent="0.25">
      <c r="B27" s="8" t="s">
        <v>33</v>
      </c>
      <c r="C27" s="8">
        <v>2019</v>
      </c>
      <c r="D27" s="8">
        <v>6</v>
      </c>
      <c r="E27" s="8"/>
      <c r="F27" s="8">
        <f t="shared" si="0"/>
        <v>6</v>
      </c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32">
        <f t="shared" si="2"/>
        <v>6</v>
      </c>
    </row>
    <row r="28" spans="1:19" x14ac:dyDescent="0.25">
      <c r="B28" s="8" t="s">
        <v>46</v>
      </c>
      <c r="C28" s="8">
        <v>2019</v>
      </c>
      <c r="D28" s="8">
        <v>12</v>
      </c>
      <c r="E28" s="8"/>
      <c r="F28" s="8">
        <f t="shared" si="0"/>
        <v>12</v>
      </c>
      <c r="G28" s="8"/>
      <c r="H28" s="8"/>
      <c r="I28" s="8"/>
      <c r="J28" s="8">
        <v>12</v>
      </c>
      <c r="K28" s="8"/>
      <c r="L28" s="8"/>
      <c r="M28" s="8"/>
      <c r="N28" s="8"/>
      <c r="O28" s="8"/>
      <c r="P28" s="8"/>
      <c r="Q28" s="8"/>
      <c r="R28" s="8"/>
      <c r="S28" s="8">
        <f t="shared" si="2"/>
        <v>0</v>
      </c>
    </row>
    <row r="29" spans="1:19" x14ac:dyDescent="0.25">
      <c r="B29" s="8" t="s">
        <v>35</v>
      </c>
      <c r="C29" s="8">
        <v>2019</v>
      </c>
      <c r="D29" s="8">
        <v>18</v>
      </c>
      <c r="E29" s="8">
        <v>6</v>
      </c>
      <c r="F29" s="8">
        <f t="shared" si="0"/>
        <v>24</v>
      </c>
      <c r="G29" s="8"/>
      <c r="H29" s="8"/>
      <c r="I29" s="8"/>
      <c r="J29" s="8">
        <v>12</v>
      </c>
      <c r="K29" s="8"/>
      <c r="L29" s="8"/>
      <c r="M29" s="8"/>
      <c r="N29" s="8"/>
      <c r="O29" s="8"/>
      <c r="P29" s="8"/>
      <c r="Q29" s="8"/>
      <c r="R29" s="8"/>
      <c r="S29" s="32">
        <v>12</v>
      </c>
    </row>
    <row r="30" spans="1:19" x14ac:dyDescent="0.25">
      <c r="B30" s="8" t="s">
        <v>51</v>
      </c>
      <c r="C30" s="8">
        <v>2019</v>
      </c>
      <c r="D30" s="8">
        <v>9</v>
      </c>
      <c r="E30" s="8"/>
      <c r="F30" s="8">
        <f t="shared" si="0"/>
        <v>9</v>
      </c>
      <c r="G30" s="8"/>
      <c r="H30" s="8"/>
      <c r="I30" s="8"/>
      <c r="J30" s="8"/>
      <c r="K30" s="8"/>
      <c r="L30" s="8"/>
      <c r="M30" s="8"/>
      <c r="N30" s="8">
        <v>3</v>
      </c>
      <c r="O30" s="8">
        <v>3</v>
      </c>
      <c r="P30" s="8"/>
      <c r="Q30" s="8"/>
      <c r="R30" s="8"/>
      <c r="S30" s="32">
        <v>6</v>
      </c>
    </row>
    <row r="31" spans="1:19" x14ac:dyDescent="0.25">
      <c r="B31" s="8" t="s">
        <v>37</v>
      </c>
      <c r="C31" s="8">
        <v>2011</v>
      </c>
      <c r="D31" s="8"/>
      <c r="E31" s="8">
        <v>1</v>
      </c>
      <c r="F31" s="8">
        <f t="shared" si="0"/>
        <v>1</v>
      </c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32">
        <f t="shared" si="2"/>
        <v>1</v>
      </c>
    </row>
    <row r="32" spans="1:19" x14ac:dyDescent="0.25">
      <c r="B32" s="8" t="s">
        <v>37</v>
      </c>
      <c r="C32" s="8">
        <v>2014</v>
      </c>
      <c r="D32" s="8"/>
      <c r="E32" s="8">
        <v>1</v>
      </c>
      <c r="F32" s="8">
        <f t="shared" si="0"/>
        <v>1</v>
      </c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32">
        <f t="shared" si="2"/>
        <v>1</v>
      </c>
    </row>
    <row r="33" spans="2:19" x14ac:dyDescent="0.25"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>
        <f t="shared" si="2"/>
        <v>0</v>
      </c>
    </row>
    <row r="34" spans="2:19" x14ac:dyDescent="0.25"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>
        <f t="shared" si="2"/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Feuil2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caroline21630@outlook.fr</dc:creator>
  <cp:lastModifiedBy>caroline21630@outlook.fr</cp:lastModifiedBy>
  <dcterms:created xsi:type="dcterms:W3CDTF">2021-10-11T14:48:05Z</dcterms:created>
  <dcterms:modified xsi:type="dcterms:W3CDTF">2022-03-21T09:16:10Z</dcterms:modified>
</cp:coreProperties>
</file>