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8648F842-5A9C-487D-861E-FA853E916A74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K14" i="2" l="1"/>
  <c r="K15" i="2"/>
  <c r="K16" i="2"/>
  <c r="K23" i="2"/>
  <c r="K26" i="2"/>
  <c r="K27" i="2"/>
  <c r="K30" i="2"/>
  <c r="K31" i="2"/>
  <c r="K32" i="2"/>
  <c r="K33" i="2"/>
  <c r="K34" i="2"/>
  <c r="K35" i="2"/>
  <c r="K36" i="2"/>
  <c r="E25" i="2"/>
  <c r="E26" i="2"/>
  <c r="E27" i="2"/>
  <c r="E28" i="2"/>
  <c r="K28" i="2" s="1"/>
  <c r="E29" i="2"/>
  <c r="E30" i="2"/>
  <c r="E31" i="2"/>
  <c r="E32" i="2"/>
  <c r="E33" i="2"/>
  <c r="E34" i="2"/>
  <c r="E35" i="2"/>
  <c r="E36" i="2"/>
  <c r="G25" i="2"/>
  <c r="K25" i="2" s="1"/>
  <c r="G26" i="2"/>
  <c r="G27" i="2"/>
  <c r="G28" i="2"/>
  <c r="G29" i="2"/>
  <c r="K29" i="2" s="1"/>
  <c r="G30" i="2"/>
  <c r="G31" i="2"/>
  <c r="G32" i="2"/>
  <c r="G33" i="2"/>
  <c r="G34" i="2"/>
  <c r="G35" i="2"/>
  <c r="G36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10" i="2"/>
  <c r="G24" i="2"/>
  <c r="K24" i="2" s="1"/>
  <c r="E24" i="2"/>
  <c r="G23" i="2"/>
  <c r="E23" i="2"/>
  <c r="G22" i="2"/>
  <c r="K22" i="2" s="1"/>
  <c r="E22" i="2"/>
  <c r="G21" i="2"/>
  <c r="K21" i="2" s="1"/>
  <c r="E21" i="2"/>
  <c r="G20" i="2"/>
  <c r="K20" i="2" s="1"/>
  <c r="E20" i="2"/>
  <c r="G19" i="2"/>
  <c r="K19" i="2" s="1"/>
  <c r="E19" i="2"/>
  <c r="G18" i="2"/>
  <c r="K18" i="2" s="1"/>
  <c r="E18" i="2"/>
  <c r="G17" i="2"/>
  <c r="K17" i="2" s="1"/>
  <c r="E17" i="2"/>
  <c r="G16" i="2"/>
  <c r="E16" i="2"/>
  <c r="G15" i="2"/>
  <c r="E15" i="2"/>
  <c r="G14" i="2"/>
  <c r="E14" i="2"/>
  <c r="G13" i="2"/>
  <c r="K13" i="2" s="1"/>
  <c r="E13" i="2"/>
  <c r="K12" i="2"/>
  <c r="E12" i="2"/>
  <c r="G11" i="2"/>
  <c r="K11" i="2" s="1"/>
  <c r="E11" i="2"/>
  <c r="G10" i="2"/>
  <c r="K10" i="2" s="1"/>
  <c r="E10" i="2"/>
  <c r="G8" i="1"/>
  <c r="G9" i="1"/>
  <c r="G10" i="1"/>
  <c r="G11" i="1"/>
  <c r="G12" i="1"/>
  <c r="G13" i="1"/>
  <c r="G14" i="1"/>
  <c r="K14" i="1" s="1"/>
  <c r="M14" i="1" s="1"/>
  <c r="G15" i="1"/>
  <c r="K15" i="1" s="1"/>
  <c r="M15" i="1" s="1"/>
  <c r="G16" i="1"/>
  <c r="G17" i="1"/>
  <c r="G18" i="1"/>
  <c r="G19" i="1"/>
  <c r="G20" i="1"/>
  <c r="G21" i="1"/>
  <c r="E8" i="1"/>
  <c r="K8" i="1" s="1"/>
  <c r="M8" i="1" s="1"/>
  <c r="E9" i="1"/>
  <c r="E10" i="1"/>
  <c r="K10" i="1" s="1"/>
  <c r="M10" i="1" s="1"/>
  <c r="E11" i="1"/>
  <c r="E12" i="1"/>
  <c r="E13" i="1"/>
  <c r="E14" i="1"/>
  <c r="E15" i="1"/>
  <c r="E16" i="1"/>
  <c r="E17" i="1"/>
  <c r="K17" i="1" s="1"/>
  <c r="M17" i="1" s="1"/>
  <c r="E18" i="1"/>
  <c r="K18" i="1" s="1"/>
  <c r="M18" i="1" s="1"/>
  <c r="E19" i="1"/>
  <c r="E20" i="1"/>
  <c r="K20" i="1" s="1"/>
  <c r="M20" i="1" s="1"/>
  <c r="E21" i="1"/>
  <c r="K21" i="1" s="1"/>
  <c r="M21" i="1" s="1"/>
  <c r="G7" i="1"/>
  <c r="K7" i="1" s="1"/>
  <c r="M7" i="1" s="1"/>
  <c r="E7" i="1"/>
  <c r="K11" i="1" l="1"/>
  <c r="M11" i="1" s="1"/>
  <c r="O25" i="2"/>
  <c r="K12" i="1"/>
  <c r="M12" i="1" s="1"/>
  <c r="K19" i="1"/>
  <c r="M19" i="1" s="1"/>
  <c r="K9" i="1"/>
  <c r="M9" i="1" s="1"/>
  <c r="K16" i="1"/>
  <c r="M16" i="1" s="1"/>
  <c r="K13" i="1"/>
  <c r="M13" i="1" s="1"/>
  <c r="O31" i="2"/>
  <c r="O23" i="2"/>
  <c r="O35" i="2"/>
  <c r="O17" i="2"/>
  <c r="O19" i="2"/>
  <c r="O27" i="2"/>
  <c r="O34" i="2"/>
  <c r="O26" i="2"/>
  <c r="O33" i="2"/>
  <c r="O32" i="2"/>
  <c r="O30" i="2"/>
  <c r="O29" i="2"/>
  <c r="O36" i="2"/>
  <c r="O28" i="2"/>
  <c r="O15" i="2"/>
  <c r="O13" i="2"/>
  <c r="O11" i="2"/>
  <c r="O18" i="2"/>
  <c r="O22" i="2"/>
  <c r="O12" i="2"/>
  <c r="O20" i="2"/>
  <c r="O21" i="2"/>
  <c r="O10" i="2"/>
  <c r="O14" i="2"/>
  <c r="O16" i="2"/>
  <c r="O24" i="2"/>
</calcChain>
</file>

<file path=xl/sharedStrings.xml><?xml version="1.0" encoding="utf-8"?>
<sst xmlns="http://schemas.openxmlformats.org/spreadsheetml/2006/main" count="132" uniqueCount="105">
  <si>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</si>
  <si>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</si>
  <si>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</si>
  <si>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</si>
  <si>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</si>
  <si>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</si>
  <si>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</si>
  <si>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</si>
  <si>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</si>
  <si>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</si>
  <si>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</si>
  <si>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</si>
  <si>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</si>
  <si>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</si>
  <si>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</si>
  <si>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</si>
  <si>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</si>
  <si>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</si>
  <si>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</si>
  <si>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</si>
  <si>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</si>
  <si>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</si>
  <si>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</si>
  <si>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</si>
  <si>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</si>
  <si>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</si>
  <si>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</si>
  <si>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</si>
  <si>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</si>
  <si>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</si>
  <si>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</si>
  <si>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</si>
  <si>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</si>
  <si>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</si>
  <si>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</si>
  <si>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</si>
  <si>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</si>
  <si>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</si>
  <si>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</si>
  <si>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</si>
  <si>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</si>
  <si>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</si>
  <si>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</si>
  <si>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</si>
  <si>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</si>
  <si>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</si>
  <si>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</si>
  <si>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</si>
  <si>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</si>
  <si>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</si>
  <si>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</si>
  <si>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</si>
  <si>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</si>
  <si>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</si>
  <si>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</si>
  <si>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</si>
  <si>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</si>
  <si>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</si>
  <si>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</si>
  <si>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</si>
  <si>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</si>
  <si>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</si>
  <si>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</si>
  <si>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</si>
  <si>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</si>
  <si>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</si>
  <si>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</si>
  <si>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</si>
  <si>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</si>
  <si>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</si>
  <si>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pb avec les pcha14 manque 6 bt au caveau</t>
  </si>
  <si>
    <t>voir si 1bt en plus en b123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</si>
  <si>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</si>
  <si>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</si>
  <si>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</si>
  <si>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</si>
  <si>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</si>
  <si>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</si>
  <si>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</si>
  <si>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</si>
  <si>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vc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</si>
  <si>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</si>
  <si>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</si>
  <si>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</si>
  <si>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</si>
  <si>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</si>
  <si>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</si>
  <si>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</si>
  <si>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</si>
  <si>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</si>
  <si>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</si>
  <si>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</si>
  <si>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</si>
  <si>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</si>
  <si>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</si>
  <si>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</si>
  <si>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</si>
  <si>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</si>
  <si>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</si>
  <si>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6 BT</t>
  </si>
  <si>
    <t>447LITRES</t>
  </si>
  <si>
    <t>X</t>
  </si>
  <si>
    <t>ODYLAC</t>
  </si>
  <si>
    <t xml:space="preserve">LES 3 MG NE DOIVENT PAS RESTER </t>
  </si>
  <si>
    <t>ODYLAC 2 BT en preparation non finie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</si>
</sst>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1" fillId="2" borderId="0" xfId="0" applyFont="1" applyFill="1"/>
    <xf numFmtId="0" fontId="4" fillId="0" borderId="1" xfId="0" applyFont="1" applyFill="1" applyBorder="1"/>
    <xf numFmtId="0" fontId="5" fillId="0" borderId="1" xfId="0" applyFont="1" applyBorder="1"/>
    <xf numFmtId="0" fontId="5" fillId="0" borderId="0" xfId="0" applyFont="1"/>
    <xf numFmtId="0" fontId="0" fillId="3" borderId="0" xfId="0" applyFill="1"/>
    <xf numFmtId="0" fontId="1" fillId="0" borderId="0" xfId="0" applyFont="1"/>
    <xf numFmtId="0" fontId="4" fillId="3" borderId="0" xfId="0" applyFont="1" applyFill="1"/>
    <xf numFmtId="0" fontId="3" fillId="0" borderId="1" xfId="0" applyFont="1" applyFill="1" applyBorder="1"/>
    <xf numFmtId="0" fontId="1" fillId="3" borderId="0" xfId="0" applyFont="1" applyFill="1"/>
    <xf numFmtId="14" fontId="0" fillId="0" borderId="0" xfId="0" applyNumberFormat="1"/>
    <xf numFmtId="0" fontId="1" fillId="0" borderId="0" xfId="0" applyFont="1" applyFill="1"/>
    <xf numFmtId="0" fontId="0" fillId="3" borderId="1" xfId="0" applyFill="1" applyBorder="1"/>
    <xf numFmtId="0" fontId="6" fillId="0" borderId="1" xfId="0" applyFont="1" applyBorder="1"/>
    <xf numFmtId="0" fontId="4" fillId="2" borderId="0" xfId="0" applyFont="1" applyFill="1"/>
    <xf numFmtId="0" fontId="7" fillId="4" borderId="0" xfId="0" applyFont="1" applyFill="1"/>
    <xf numFmtId="0" fontId="6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5"/>
  <sheetViews>
    <sheetView workbookViewId="0">
      <selection activeCell="P9" sqref="P9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">
        <v>44620</v>
      </c>
      <c r="L3" s="6"/>
    </row>
    <row r="4" spans="1:19" ht="15.75" x14ac:dyDescent="0.25">
      <c r="C4" s="1"/>
      <c r="E4" t="s">
        <v>2</v>
      </c>
      <c r="G4" t="s">
        <v>3</v>
      </c>
      <c r="L4" s="6" t="s">
        <v>85</v>
      </c>
      <c r="M4" t="s">
        <v>86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t="s">
        <v>3</v>
      </c>
      <c r="I5" t="s">
        <v>4</v>
      </c>
      <c r="J5" t="s">
        <v>5</v>
      </c>
      <c r="K5" t="s">
        <v>8</v>
      </c>
      <c r="L5" s="6"/>
    </row>
    <row r="6" spans="1:19" ht="15.75" x14ac:dyDescent="0.25">
      <c r="F6" t="s">
        <v>84</v>
      </c>
      <c r="H6" t="s">
        <v>7</v>
      </c>
      <c r="L6" s="6"/>
    </row>
    <row r="7" spans="1:19" ht="15.75" x14ac:dyDescent="0.25">
      <c r="A7" s="2" t="s">
        <v>12</v>
      </c>
      <c r="B7" s="2" t="s">
        <v>1</v>
      </c>
      <c r="C7" s="9">
        <v>846</v>
      </c>
      <c r="D7" s="2">
        <v>8</v>
      </c>
      <c r="E7" s="2">
        <f>D7*0.75</f>
        <v>6</v>
      </c>
      <c r="F7" s="2">
        <v>3</v>
      </c>
      <c r="G7" s="2">
        <f>F7*0.75</f>
        <v>2.25</v>
      </c>
      <c r="H7" s="2">
        <v>13.5</v>
      </c>
      <c r="I7" s="2">
        <v>6270</v>
      </c>
      <c r="J7" s="2">
        <v>2508</v>
      </c>
      <c r="K7" s="2">
        <f t="shared" ref="K7:K20" si="0">C7-E7+G7+H7+I7+J7</f>
        <v>9633.75</v>
      </c>
      <c r="L7" s="5">
        <v>9633.75</v>
      </c>
      <c r="M7" s="11">
        <f>K7-L7</f>
        <v>0</v>
      </c>
    </row>
    <row r="8" spans="1:19" ht="15.75" x14ac:dyDescent="0.25">
      <c r="A8" s="2" t="s">
        <v>11</v>
      </c>
      <c r="B8" s="2" t="s">
        <v>9</v>
      </c>
      <c r="C8" s="9">
        <v>3297.75</v>
      </c>
      <c r="D8" s="2">
        <v>2</v>
      </c>
      <c r="E8" s="2">
        <f t="shared" ref="E8:E33" si="1">D8*0.75</f>
        <v>1.5</v>
      </c>
      <c r="F8" s="2">
        <v>0</v>
      </c>
      <c r="G8" s="2">
        <f t="shared" ref="G8:G33" si="2">F8*0.75</f>
        <v>0</v>
      </c>
      <c r="H8" s="2">
        <v>36</v>
      </c>
      <c r="I8" s="2"/>
      <c r="J8" s="2">
        <v>2736</v>
      </c>
      <c r="K8" s="2">
        <f t="shared" si="0"/>
        <v>6068.25</v>
      </c>
      <c r="L8" s="14">
        <v>6068.25</v>
      </c>
      <c r="M8" s="13">
        <f t="shared" ref="M8:M22" si="3">K8-L8</f>
        <v>0</v>
      </c>
      <c r="S8" s="10"/>
    </row>
    <row r="9" spans="1:19" ht="15.75" x14ac:dyDescent="0.25">
      <c r="A9" s="2" t="s">
        <v>10</v>
      </c>
      <c r="B9" s="2" t="s">
        <v>83</v>
      </c>
      <c r="C9" s="9">
        <v>1440.75</v>
      </c>
      <c r="D9" s="2"/>
      <c r="E9" s="2">
        <f t="shared" si="1"/>
        <v>0</v>
      </c>
      <c r="F9" s="2">
        <v>33</v>
      </c>
      <c r="G9" s="2">
        <f t="shared" si="2"/>
        <v>24.75</v>
      </c>
      <c r="H9" s="2">
        <v>72</v>
      </c>
      <c r="I9" s="2"/>
      <c r="J9" s="2">
        <v>912</v>
      </c>
      <c r="K9" s="2">
        <f t="shared" si="0"/>
        <v>2449.5</v>
      </c>
      <c r="L9" s="14">
        <v>2454</v>
      </c>
      <c r="M9" s="17">
        <f t="shared" si="3"/>
        <v>-4.5</v>
      </c>
      <c r="O9" t="s">
        <v>99</v>
      </c>
      <c r="P9" t="s">
        <v>102</v>
      </c>
    </row>
    <row r="10" spans="1:19" ht="15.75" x14ac:dyDescent="0.25">
      <c r="A10" s="2" t="s">
        <v>14</v>
      </c>
      <c r="B10" s="2" t="s">
        <v>13</v>
      </c>
      <c r="C10" s="9">
        <v>73.5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>
        <v>24.75</v>
      </c>
      <c r="I10" s="2">
        <v>1425</v>
      </c>
      <c r="J10" s="2">
        <v>1368</v>
      </c>
      <c r="K10" s="2">
        <f t="shared" si="0"/>
        <v>2890.5</v>
      </c>
      <c r="L10" s="14">
        <v>2890.5</v>
      </c>
      <c r="M10" s="11">
        <f t="shared" si="3"/>
        <v>0</v>
      </c>
    </row>
    <row r="11" spans="1:19" ht="15.75" x14ac:dyDescent="0.25">
      <c r="A11" s="2" t="s">
        <v>16</v>
      </c>
      <c r="B11" s="2" t="s">
        <v>15</v>
      </c>
      <c r="C11" s="9">
        <v>109.33</v>
      </c>
      <c r="D11" s="2"/>
      <c r="E11" s="2">
        <f t="shared" si="1"/>
        <v>0</v>
      </c>
      <c r="F11" s="2">
        <v>0</v>
      </c>
      <c r="G11" s="2">
        <f t="shared" si="2"/>
        <v>0</v>
      </c>
      <c r="H11" s="2">
        <v>11.42</v>
      </c>
      <c r="I11" s="2">
        <v>798</v>
      </c>
      <c r="J11" s="2">
        <v>456</v>
      </c>
      <c r="K11" s="2">
        <f t="shared" si="0"/>
        <v>1374.75</v>
      </c>
      <c r="L11" s="14">
        <v>1373.25</v>
      </c>
      <c r="M11" s="15">
        <f t="shared" si="3"/>
        <v>1.5</v>
      </c>
      <c r="P11" t="s">
        <v>102</v>
      </c>
    </row>
    <row r="12" spans="1:19" ht="15.75" x14ac:dyDescent="0.25">
      <c r="A12" s="2" t="s">
        <v>17</v>
      </c>
      <c r="B12" s="2" t="s">
        <v>18</v>
      </c>
      <c r="C12" s="9">
        <v>1026.75</v>
      </c>
      <c r="D12" s="2">
        <v>3</v>
      </c>
      <c r="E12" s="2">
        <f t="shared" si="1"/>
        <v>2.25</v>
      </c>
      <c r="F12" s="2">
        <v>24</v>
      </c>
      <c r="G12" s="2">
        <f t="shared" si="2"/>
        <v>18</v>
      </c>
      <c r="H12" s="2">
        <v>27.75</v>
      </c>
      <c r="I12" s="2">
        <v>1596</v>
      </c>
      <c r="J12" s="2">
        <v>1482</v>
      </c>
      <c r="K12" s="2">
        <f t="shared" si="0"/>
        <v>4148.25</v>
      </c>
      <c r="L12" s="14">
        <v>4146.75</v>
      </c>
      <c r="M12" s="12">
        <f t="shared" si="3"/>
        <v>1.5</v>
      </c>
    </row>
    <row r="13" spans="1:19" ht="15.75" x14ac:dyDescent="0.25">
      <c r="A13" s="2" t="s">
        <v>19</v>
      </c>
      <c r="B13" s="2" t="s">
        <v>20</v>
      </c>
      <c r="C13" s="9">
        <v>504.75</v>
      </c>
      <c r="D13" s="2">
        <v>23</v>
      </c>
      <c r="E13" s="2">
        <f t="shared" si="1"/>
        <v>17.25</v>
      </c>
      <c r="F13" s="2">
        <v>60</v>
      </c>
      <c r="G13" s="2">
        <f t="shared" si="2"/>
        <v>45</v>
      </c>
      <c r="H13" s="2">
        <v>132.75</v>
      </c>
      <c r="I13" s="2">
        <v>7088</v>
      </c>
      <c r="J13" s="2">
        <v>5244</v>
      </c>
      <c r="K13" s="2">
        <f t="shared" si="0"/>
        <v>12997.25</v>
      </c>
      <c r="L13" s="14">
        <v>12997.25</v>
      </c>
      <c r="M13" s="13">
        <f t="shared" si="3"/>
        <v>0</v>
      </c>
    </row>
    <row r="14" spans="1:19" ht="15.75" x14ac:dyDescent="0.25">
      <c r="A14" s="2" t="s">
        <v>21</v>
      </c>
      <c r="B14" s="2" t="s">
        <v>22</v>
      </c>
      <c r="C14" s="9">
        <v>10483.5</v>
      </c>
      <c r="D14" s="2">
        <v>6</v>
      </c>
      <c r="E14" s="2">
        <f t="shared" si="1"/>
        <v>4.5</v>
      </c>
      <c r="F14" s="2">
        <v>150</v>
      </c>
      <c r="G14" s="2">
        <f t="shared" si="2"/>
        <v>112.5</v>
      </c>
      <c r="H14" s="2">
        <v>486</v>
      </c>
      <c r="I14" s="2"/>
      <c r="J14" s="2">
        <v>8436</v>
      </c>
      <c r="K14" s="2">
        <f t="shared" si="0"/>
        <v>19513.5</v>
      </c>
      <c r="L14" s="14">
        <v>19503</v>
      </c>
      <c r="M14" s="12">
        <f t="shared" si="3"/>
        <v>10.5</v>
      </c>
    </row>
    <row r="15" spans="1:19" ht="15.75" x14ac:dyDescent="0.25">
      <c r="A15" s="2" t="s">
        <v>25</v>
      </c>
      <c r="B15" s="2" t="s">
        <v>24</v>
      </c>
      <c r="C15" s="9">
        <v>80.25</v>
      </c>
      <c r="D15" s="2">
        <v>8</v>
      </c>
      <c r="E15" s="2">
        <f t="shared" si="1"/>
        <v>6</v>
      </c>
      <c r="F15" s="2">
        <v>0</v>
      </c>
      <c r="G15" s="2">
        <f t="shared" si="2"/>
        <v>0</v>
      </c>
      <c r="H15" s="2">
        <v>22.5</v>
      </c>
      <c r="I15" s="2">
        <v>684</v>
      </c>
      <c r="J15" s="2">
        <v>798</v>
      </c>
      <c r="K15" s="2">
        <f t="shared" si="0"/>
        <v>1578.75</v>
      </c>
      <c r="L15" s="14">
        <v>1578.75</v>
      </c>
      <c r="M15" s="11">
        <f t="shared" si="3"/>
        <v>0</v>
      </c>
    </row>
    <row r="16" spans="1:19" ht="15.75" x14ac:dyDescent="0.25">
      <c r="A16" s="2" t="s">
        <v>26</v>
      </c>
      <c r="B16" s="2" t="s">
        <v>27</v>
      </c>
      <c r="C16" s="9">
        <v>108</v>
      </c>
      <c r="D16" s="2">
        <v>2</v>
      </c>
      <c r="E16" s="2">
        <f t="shared" si="1"/>
        <v>1.5</v>
      </c>
      <c r="F16" s="2">
        <v>30</v>
      </c>
      <c r="G16" s="2">
        <f t="shared" si="2"/>
        <v>22.5</v>
      </c>
      <c r="H16" s="2">
        <v>108</v>
      </c>
      <c r="I16" s="2">
        <v>704</v>
      </c>
      <c r="J16" s="2">
        <v>1254</v>
      </c>
      <c r="K16" s="2">
        <f t="shared" si="0"/>
        <v>2195</v>
      </c>
      <c r="L16" s="14">
        <v>2195</v>
      </c>
      <c r="M16" s="11">
        <f t="shared" si="3"/>
        <v>0</v>
      </c>
    </row>
    <row r="17" spans="1:13" ht="15.75" x14ac:dyDescent="0.25">
      <c r="A17" s="2" t="s">
        <v>28</v>
      </c>
      <c r="B17" s="2" t="s">
        <v>29</v>
      </c>
      <c r="C17" s="9">
        <v>77.25</v>
      </c>
      <c r="D17" s="2">
        <v>8</v>
      </c>
      <c r="E17" s="2">
        <f t="shared" si="1"/>
        <v>6</v>
      </c>
      <c r="F17" s="2">
        <v>30</v>
      </c>
      <c r="G17" s="2">
        <f t="shared" si="2"/>
        <v>22.5</v>
      </c>
      <c r="H17" s="2">
        <v>112.5</v>
      </c>
      <c r="I17" s="2">
        <v>701</v>
      </c>
      <c r="J17" s="2">
        <v>684</v>
      </c>
      <c r="K17" s="2">
        <f t="shared" si="0"/>
        <v>1591.25</v>
      </c>
      <c r="L17" s="14">
        <v>1591.25</v>
      </c>
      <c r="M17" s="11">
        <f t="shared" si="3"/>
        <v>0</v>
      </c>
    </row>
    <row r="18" spans="1:13" ht="15.75" x14ac:dyDescent="0.25">
      <c r="A18" s="2" t="s">
        <v>31</v>
      </c>
      <c r="B18" s="2" t="s">
        <v>30</v>
      </c>
      <c r="C18" s="9">
        <v>21</v>
      </c>
      <c r="D18" s="2">
        <v>1</v>
      </c>
      <c r="E18" s="2">
        <f t="shared" si="1"/>
        <v>0.75</v>
      </c>
      <c r="F18" s="2"/>
      <c r="G18" s="2">
        <f t="shared" si="2"/>
        <v>0</v>
      </c>
      <c r="H18" s="2">
        <v>36</v>
      </c>
      <c r="I18" s="2"/>
      <c r="J18" s="2"/>
      <c r="K18" s="2">
        <f t="shared" si="0"/>
        <v>56.25</v>
      </c>
      <c r="L18" s="14">
        <v>56.25</v>
      </c>
      <c r="M18" s="11">
        <f t="shared" si="3"/>
        <v>0</v>
      </c>
    </row>
    <row r="19" spans="1:13" ht="15.75" x14ac:dyDescent="0.25">
      <c r="A19" s="2" t="s">
        <v>34</v>
      </c>
      <c r="B19" s="2" t="s">
        <v>33</v>
      </c>
      <c r="C19" s="9">
        <v>225.75</v>
      </c>
      <c r="D19" s="2">
        <v>16</v>
      </c>
      <c r="E19" s="2">
        <f t="shared" si="1"/>
        <v>12</v>
      </c>
      <c r="F19" s="2">
        <v>18</v>
      </c>
      <c r="G19" s="2">
        <f t="shared" si="2"/>
        <v>13.5</v>
      </c>
      <c r="H19" s="2">
        <v>6.75</v>
      </c>
      <c r="I19" s="2">
        <v>1881</v>
      </c>
      <c r="J19" s="2">
        <v>2508</v>
      </c>
      <c r="K19" s="2">
        <f t="shared" si="0"/>
        <v>4623</v>
      </c>
      <c r="L19" s="14">
        <v>4623</v>
      </c>
      <c r="M19" s="11">
        <f t="shared" si="3"/>
        <v>0</v>
      </c>
    </row>
    <row r="20" spans="1:13" ht="15.75" x14ac:dyDescent="0.25">
      <c r="A20" s="2" t="s">
        <v>35</v>
      </c>
      <c r="B20" s="2" t="s">
        <v>36</v>
      </c>
      <c r="C20" s="9">
        <v>1327.5</v>
      </c>
      <c r="D20" s="2"/>
      <c r="E20" s="2">
        <f t="shared" si="1"/>
        <v>0</v>
      </c>
      <c r="F20" s="2"/>
      <c r="G20" s="2">
        <f t="shared" si="2"/>
        <v>0</v>
      </c>
      <c r="H20" s="2">
        <v>0</v>
      </c>
      <c r="I20" s="2"/>
      <c r="J20" s="2">
        <v>912</v>
      </c>
      <c r="K20" s="2">
        <f t="shared" si="0"/>
        <v>2239.5</v>
      </c>
      <c r="L20" s="14">
        <v>2239.5</v>
      </c>
      <c r="M20" s="11">
        <f t="shared" si="3"/>
        <v>0</v>
      </c>
    </row>
    <row r="21" spans="1:13" ht="15.75" x14ac:dyDescent="0.25">
      <c r="E21">
        <f t="shared" si="1"/>
        <v>0</v>
      </c>
      <c r="G21">
        <f t="shared" si="2"/>
        <v>0</v>
      </c>
      <c r="K21">
        <f t="shared" ref="K21:K36" si="4">C21-E21+G21+I21+J21</f>
        <v>0</v>
      </c>
      <c r="L21" s="6"/>
      <c r="M21">
        <f t="shared" si="3"/>
        <v>0</v>
      </c>
    </row>
    <row r="22" spans="1:13" ht="15.75" x14ac:dyDescent="0.25">
      <c r="L22" s="6"/>
    </row>
    <row r="23" spans="1:13" ht="15.75" x14ac:dyDescent="0.25">
      <c r="L23" s="6"/>
    </row>
    <row r="24" spans="1:13" ht="15.75" x14ac:dyDescent="0.25">
      <c r="L24" s="6"/>
    </row>
    <row r="25" spans="1:13" x14ac:dyDescent="0.25">
      <c r="E25" t="s">
        <v>101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T40"/>
  <sheetViews>
    <sheetView tabSelected="1" workbookViewId="0">
      <selection activeCell="O12" sqref="O12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0" x14ac:dyDescent="0.25">
      <c r="C5" s="16">
        <v>44620</v>
      </c>
    </row>
    <row r="6" spans="1:20" x14ac:dyDescent="0.25">
      <c r="C6" s="1"/>
    </row>
    <row r="7" spans="1:20" x14ac:dyDescent="0.25">
      <c r="C7" s="1"/>
      <c r="E7" t="s">
        <v>2</v>
      </c>
      <c r="G7" t="s">
        <v>3</v>
      </c>
      <c r="H7" t="s">
        <v>3</v>
      </c>
    </row>
    <row r="8" spans="1:20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</row>
    <row r="9" spans="1:20" x14ac:dyDescent="0.25">
      <c r="F9" t="s">
        <v>84</v>
      </c>
      <c r="G9" t="s">
        <v>84</v>
      </c>
      <c r="H9" t="s">
        <v>87</v>
      </c>
    </row>
    <row r="10" spans="1:20" ht="15.75" x14ac:dyDescent="0.25">
      <c r="A10" s="2" t="s">
        <v>23</v>
      </c>
      <c r="B10" s="2" t="s">
        <v>42</v>
      </c>
      <c r="C10" s="2">
        <v>50.25</v>
      </c>
      <c r="D10" s="2">
        <v>1</v>
      </c>
      <c r="E10" s="2">
        <f>D10*0.75</f>
        <v>0.75</v>
      </c>
      <c r="F10" s="19">
        <v>36</v>
      </c>
      <c r="G10" s="2">
        <f>F10*0.75</f>
        <v>27</v>
      </c>
      <c r="H10" s="2"/>
      <c r="I10" s="2"/>
      <c r="J10" s="2"/>
      <c r="K10" s="5">
        <f>C10-E10+G10+H10+I10+J10</f>
        <v>76.5</v>
      </c>
      <c r="L10" s="4">
        <f>M10+N10</f>
        <v>76.5</v>
      </c>
      <c r="M10" s="2">
        <v>58.5</v>
      </c>
      <c r="N10" s="2">
        <v>18</v>
      </c>
      <c r="O10" s="20">
        <f>L10-K10</f>
        <v>0</v>
      </c>
    </row>
    <row r="11" spans="1:20" ht="15.75" x14ac:dyDescent="0.25">
      <c r="A11" s="2" t="s">
        <v>12</v>
      </c>
      <c r="B11" s="2" t="s">
        <v>43</v>
      </c>
      <c r="C11" s="2">
        <v>438</v>
      </c>
      <c r="D11" s="2"/>
      <c r="E11" s="2">
        <f t="shared" ref="E11:E36" si="0">D11*0.75</f>
        <v>0</v>
      </c>
      <c r="F11" s="19">
        <v>120</v>
      </c>
      <c r="G11" s="2">
        <f t="shared" ref="G11:G36" si="1">F11*0.75</f>
        <v>90</v>
      </c>
      <c r="H11" s="18">
        <v>9</v>
      </c>
      <c r="I11" s="2">
        <v>2736</v>
      </c>
      <c r="J11" s="2"/>
      <c r="K11" s="5">
        <f t="shared" ref="K11:K36" si="2">C11-E11+G11+H11+I11+J11</f>
        <v>3273</v>
      </c>
      <c r="L11" s="4">
        <f t="shared" ref="L11:L37" si="3">M11+N11</f>
        <v>3264</v>
      </c>
      <c r="M11" s="2">
        <v>3264</v>
      </c>
      <c r="N11" s="2">
        <v>0</v>
      </c>
      <c r="O11" s="24">
        <f t="shared" ref="O11:O36" si="4">L11-K11</f>
        <v>-9</v>
      </c>
    </row>
    <row r="12" spans="1:20" ht="15.75" x14ac:dyDescent="0.25">
      <c r="A12" s="2" t="s">
        <v>11</v>
      </c>
      <c r="B12" s="2" t="s">
        <v>44</v>
      </c>
      <c r="C12" s="2">
        <v>5821.5</v>
      </c>
      <c r="D12" s="2">
        <v>1</v>
      </c>
      <c r="E12" s="2">
        <f t="shared" si="0"/>
        <v>0.75</v>
      </c>
      <c r="F12" s="19">
        <v>0</v>
      </c>
      <c r="G12" s="2">
        <f t="shared" si="1"/>
        <v>0</v>
      </c>
      <c r="H12" s="2"/>
      <c r="I12" s="2"/>
      <c r="J12" s="2"/>
      <c r="K12" s="5">
        <f>C12-E12+G12-H12+I12+J12</f>
        <v>5820.75</v>
      </c>
      <c r="L12" s="4">
        <f t="shared" si="3"/>
        <v>5819.25</v>
      </c>
      <c r="M12" s="2">
        <v>5802.75</v>
      </c>
      <c r="N12" s="2">
        <v>16.5</v>
      </c>
      <c r="O12" s="7">
        <f t="shared" si="4"/>
        <v>-1.5</v>
      </c>
    </row>
    <row r="13" spans="1:20" ht="15.75" x14ac:dyDescent="0.25">
      <c r="A13" s="2" t="s">
        <v>14</v>
      </c>
      <c r="B13" s="2" t="s">
        <v>45</v>
      </c>
      <c r="C13" s="2">
        <v>0</v>
      </c>
      <c r="D13" s="2"/>
      <c r="E13" s="2">
        <f t="shared" si="0"/>
        <v>0</v>
      </c>
      <c r="F13" s="19">
        <v>30</v>
      </c>
      <c r="G13" s="2">
        <f t="shared" si="1"/>
        <v>22.5</v>
      </c>
      <c r="H13" s="18">
        <v>4.5</v>
      </c>
      <c r="I13" s="2"/>
      <c r="J13" s="2"/>
      <c r="K13" s="5">
        <f t="shared" si="2"/>
        <v>27</v>
      </c>
      <c r="L13" s="4">
        <f t="shared" si="3"/>
        <v>22.5</v>
      </c>
      <c r="M13" s="2">
        <v>9</v>
      </c>
      <c r="N13" s="2">
        <v>13.5</v>
      </c>
      <c r="O13" s="24">
        <f t="shared" si="4"/>
        <v>-4.5</v>
      </c>
    </row>
    <row r="14" spans="1:20" ht="15.75" x14ac:dyDescent="0.25">
      <c r="A14" s="2" t="s">
        <v>72</v>
      </c>
      <c r="B14" s="2" t="s">
        <v>46</v>
      </c>
      <c r="C14" s="2">
        <v>12.75</v>
      </c>
      <c r="D14" s="2">
        <v>0</v>
      </c>
      <c r="E14" s="2">
        <f t="shared" si="0"/>
        <v>0</v>
      </c>
      <c r="F14" s="19">
        <v>0</v>
      </c>
      <c r="G14" s="2">
        <f t="shared" si="1"/>
        <v>0</v>
      </c>
      <c r="H14" s="2"/>
      <c r="I14" s="2">
        <v>0</v>
      </c>
      <c r="J14" s="2">
        <v>0</v>
      </c>
      <c r="K14" s="5">
        <f t="shared" si="2"/>
        <v>12.75</v>
      </c>
      <c r="L14" s="4">
        <f t="shared" si="3"/>
        <v>12.75</v>
      </c>
      <c r="M14" s="2">
        <v>12.75</v>
      </c>
      <c r="N14" s="2"/>
      <c r="O14" s="20">
        <f t="shared" si="4"/>
        <v>0</v>
      </c>
    </row>
    <row r="15" spans="1:20" ht="15.75" x14ac:dyDescent="0.25">
      <c r="A15" s="2" t="s">
        <v>73</v>
      </c>
      <c r="B15" s="2" t="s">
        <v>47</v>
      </c>
      <c r="C15" s="2">
        <v>14.25</v>
      </c>
      <c r="D15" s="2">
        <v>0</v>
      </c>
      <c r="E15" s="2">
        <f t="shared" si="0"/>
        <v>0</v>
      </c>
      <c r="F15" s="19">
        <v>0</v>
      </c>
      <c r="G15" s="2">
        <f t="shared" si="1"/>
        <v>0</v>
      </c>
      <c r="H15" s="2"/>
      <c r="I15" s="2"/>
      <c r="J15" s="2">
        <v>684</v>
      </c>
      <c r="K15" s="5">
        <f t="shared" si="2"/>
        <v>698.25</v>
      </c>
      <c r="L15" s="4">
        <f t="shared" si="3"/>
        <v>1145.25</v>
      </c>
      <c r="M15" s="2">
        <v>1145.25</v>
      </c>
      <c r="N15" s="2"/>
      <c r="O15" s="21">
        <f t="shared" si="4"/>
        <v>447</v>
      </c>
      <c r="R15" s="12" t="s">
        <v>88</v>
      </c>
      <c r="T15" t="s">
        <v>100</v>
      </c>
    </row>
    <row r="16" spans="1:20" ht="15.75" x14ac:dyDescent="0.25">
      <c r="A16" s="2" t="s">
        <v>74</v>
      </c>
      <c r="B16" s="2" t="s">
        <v>48</v>
      </c>
      <c r="C16" s="2">
        <v>238.5</v>
      </c>
      <c r="D16" s="2">
        <v>0</v>
      </c>
      <c r="E16" s="2">
        <f t="shared" si="0"/>
        <v>0</v>
      </c>
      <c r="F16" s="19">
        <v>12</v>
      </c>
      <c r="G16" s="2">
        <f t="shared" si="1"/>
        <v>9</v>
      </c>
      <c r="H16" s="2"/>
      <c r="I16" s="2"/>
      <c r="J16" s="2">
        <v>0</v>
      </c>
      <c r="K16" s="5">
        <f t="shared" si="2"/>
        <v>247.5</v>
      </c>
      <c r="L16" s="4">
        <f t="shared" si="3"/>
        <v>247.5</v>
      </c>
      <c r="M16" s="2">
        <v>247.5</v>
      </c>
      <c r="N16" s="2"/>
      <c r="O16" s="20">
        <f t="shared" si="4"/>
        <v>0</v>
      </c>
    </row>
    <row r="17" spans="1:18" ht="15.75" x14ac:dyDescent="0.25">
      <c r="A17" s="2" t="s">
        <v>16</v>
      </c>
      <c r="B17" s="8" t="s">
        <v>49</v>
      </c>
      <c r="C17" s="2">
        <v>85.5</v>
      </c>
      <c r="D17" s="2"/>
      <c r="E17" s="2">
        <f t="shared" si="0"/>
        <v>0</v>
      </c>
      <c r="F17" s="19">
        <v>24</v>
      </c>
      <c r="G17" s="2">
        <f t="shared" si="1"/>
        <v>18</v>
      </c>
      <c r="H17" s="2">
        <v>3</v>
      </c>
      <c r="I17" s="2"/>
      <c r="J17" s="2"/>
      <c r="K17" s="5">
        <f t="shared" si="2"/>
        <v>106.5</v>
      </c>
      <c r="L17" s="4">
        <f t="shared" si="3"/>
        <v>105</v>
      </c>
      <c r="M17" s="2">
        <v>84.75</v>
      </c>
      <c r="N17" s="2">
        <v>20.25</v>
      </c>
      <c r="O17" s="20">
        <f t="shared" si="4"/>
        <v>-1.5</v>
      </c>
      <c r="R17" t="s">
        <v>104</v>
      </c>
    </row>
    <row r="18" spans="1:18" ht="15.75" x14ac:dyDescent="0.25">
      <c r="A18" s="2" t="s">
        <v>75</v>
      </c>
      <c r="B18" s="8" t="s">
        <v>50</v>
      </c>
      <c r="C18" s="2">
        <v>264</v>
      </c>
      <c r="D18" s="2">
        <v>7</v>
      </c>
      <c r="E18" s="2">
        <f t="shared" si="0"/>
        <v>5.25</v>
      </c>
      <c r="F18" s="19">
        <v>48</v>
      </c>
      <c r="G18" s="2">
        <f t="shared" si="1"/>
        <v>36</v>
      </c>
      <c r="H18" s="2">
        <v>9</v>
      </c>
      <c r="I18" s="2"/>
      <c r="J18" s="2"/>
      <c r="K18" s="5">
        <f t="shared" si="2"/>
        <v>303.75</v>
      </c>
      <c r="L18" s="4">
        <f t="shared" si="3"/>
        <v>303.75</v>
      </c>
      <c r="M18" s="2">
        <v>303.75</v>
      </c>
      <c r="N18" s="2"/>
      <c r="O18" s="20">
        <f t="shared" si="4"/>
        <v>0</v>
      </c>
    </row>
    <row r="19" spans="1:18" ht="15.75" x14ac:dyDescent="0.25">
      <c r="A19" s="2" t="s">
        <v>21</v>
      </c>
      <c r="B19" s="8" t="s">
        <v>51</v>
      </c>
      <c r="C19" s="2">
        <v>0</v>
      </c>
      <c r="D19" s="2"/>
      <c r="E19" s="2">
        <f t="shared" si="0"/>
        <v>0</v>
      </c>
      <c r="F19" s="19">
        <v>12</v>
      </c>
      <c r="G19" s="2">
        <f t="shared" si="1"/>
        <v>9</v>
      </c>
      <c r="H19" s="18">
        <v>9</v>
      </c>
      <c r="I19" s="2"/>
      <c r="J19" s="2"/>
      <c r="K19" s="5">
        <f t="shared" si="2"/>
        <v>18</v>
      </c>
      <c r="L19" s="4">
        <f t="shared" si="3"/>
        <v>9</v>
      </c>
      <c r="M19" s="2">
        <v>9</v>
      </c>
      <c r="N19" s="2">
        <v>0</v>
      </c>
      <c r="O19" s="24">
        <f t="shared" si="4"/>
        <v>-9</v>
      </c>
    </row>
    <row r="20" spans="1:18" ht="15.75" x14ac:dyDescent="0.25">
      <c r="A20" s="2" t="s">
        <v>77</v>
      </c>
      <c r="B20" s="2" t="s">
        <v>53</v>
      </c>
      <c r="C20" s="2">
        <v>159</v>
      </c>
      <c r="D20" s="2"/>
      <c r="E20" s="2">
        <f t="shared" si="0"/>
        <v>0</v>
      </c>
      <c r="F20" s="19">
        <v>72</v>
      </c>
      <c r="G20" s="2">
        <f t="shared" si="1"/>
        <v>54</v>
      </c>
      <c r="H20" s="2"/>
      <c r="I20" s="2"/>
      <c r="J20" s="2"/>
      <c r="K20" s="5">
        <f t="shared" si="2"/>
        <v>213</v>
      </c>
      <c r="L20" s="4">
        <f t="shared" si="3"/>
        <v>214.5</v>
      </c>
      <c r="M20" s="2">
        <v>153.75</v>
      </c>
      <c r="N20" s="2">
        <v>60.75</v>
      </c>
      <c r="O20" s="17">
        <f t="shared" si="4"/>
        <v>1.5</v>
      </c>
      <c r="R20" t="s">
        <v>70</v>
      </c>
    </row>
    <row r="21" spans="1:18" ht="15.75" x14ac:dyDescent="0.25">
      <c r="A21" s="2" t="s">
        <v>17</v>
      </c>
      <c r="B21" s="2" t="s">
        <v>52</v>
      </c>
      <c r="C21" s="2">
        <v>17.25</v>
      </c>
      <c r="D21" s="2">
        <v>0</v>
      </c>
      <c r="E21" s="2">
        <f t="shared" si="0"/>
        <v>0</v>
      </c>
      <c r="F21" s="19">
        <v>18</v>
      </c>
      <c r="G21" s="2">
        <f t="shared" si="1"/>
        <v>13.5</v>
      </c>
      <c r="H21" s="18">
        <v>1.5</v>
      </c>
      <c r="I21" s="2"/>
      <c r="J21" s="2"/>
      <c r="K21" s="5">
        <f t="shared" si="2"/>
        <v>32.25</v>
      </c>
      <c r="L21" s="4">
        <f t="shared" si="3"/>
        <v>32.25</v>
      </c>
      <c r="M21" s="2">
        <v>4.5</v>
      </c>
      <c r="N21" s="2">
        <v>27.75</v>
      </c>
      <c r="O21" s="20">
        <f>L21-K21</f>
        <v>0</v>
      </c>
    </row>
    <row r="22" spans="1:18" ht="15.75" x14ac:dyDescent="0.25">
      <c r="A22" s="2" t="s">
        <v>32</v>
      </c>
      <c r="B22" s="3" t="s">
        <v>54</v>
      </c>
      <c r="C22" s="3">
        <v>0</v>
      </c>
      <c r="D22" s="3"/>
      <c r="E22" s="3">
        <f t="shared" si="0"/>
        <v>0</v>
      </c>
      <c r="F22" s="22">
        <v>24</v>
      </c>
      <c r="G22" s="3">
        <f t="shared" si="1"/>
        <v>18</v>
      </c>
      <c r="H22" s="3"/>
      <c r="I22" s="3"/>
      <c r="J22" s="3"/>
      <c r="K22" s="14">
        <f t="shared" si="2"/>
        <v>18</v>
      </c>
      <c r="L22" s="23">
        <f t="shared" si="3"/>
        <v>18</v>
      </c>
      <c r="M22" s="3">
        <v>0</v>
      </c>
      <c r="N22" s="3">
        <v>18</v>
      </c>
      <c r="O22" s="20">
        <f t="shared" si="4"/>
        <v>0</v>
      </c>
    </row>
    <row r="23" spans="1:18" ht="15.75" x14ac:dyDescent="0.25">
      <c r="A23" s="2" t="s">
        <v>78</v>
      </c>
      <c r="B23" s="2" t="s">
        <v>55</v>
      </c>
      <c r="C23" s="2">
        <v>1.5</v>
      </c>
      <c r="D23" s="2"/>
      <c r="E23" s="2">
        <f t="shared" si="0"/>
        <v>0</v>
      </c>
      <c r="F23" s="2"/>
      <c r="G23" s="2">
        <f t="shared" si="1"/>
        <v>0</v>
      </c>
      <c r="H23" s="2"/>
      <c r="I23" s="2"/>
      <c r="J23" s="2"/>
      <c r="K23" s="5">
        <f t="shared" si="2"/>
        <v>1.5</v>
      </c>
      <c r="L23" s="4">
        <f t="shared" si="3"/>
        <v>1.5</v>
      </c>
      <c r="M23" s="2">
        <v>1.5</v>
      </c>
      <c r="N23" s="2"/>
      <c r="O23" s="20">
        <f t="shared" si="4"/>
        <v>0</v>
      </c>
      <c r="R23" t="s">
        <v>71</v>
      </c>
    </row>
    <row r="24" spans="1:18" ht="15.75" x14ac:dyDescent="0.25">
      <c r="A24" s="2" t="s">
        <v>80</v>
      </c>
      <c r="B24" s="3" t="s">
        <v>56</v>
      </c>
      <c r="C24" s="2">
        <v>19.5</v>
      </c>
      <c r="D24" s="2"/>
      <c r="E24" s="2">
        <f t="shared" si="0"/>
        <v>0</v>
      </c>
      <c r="F24" s="19">
        <v>74</v>
      </c>
      <c r="G24" s="2">
        <f t="shared" si="1"/>
        <v>55.5</v>
      </c>
      <c r="H24" s="18">
        <v>9</v>
      </c>
      <c r="I24" s="2"/>
      <c r="J24" s="2"/>
      <c r="K24" s="5">
        <f t="shared" si="2"/>
        <v>84</v>
      </c>
      <c r="L24" s="4">
        <f t="shared" si="3"/>
        <v>75</v>
      </c>
      <c r="M24" s="2">
        <v>14.25</v>
      </c>
      <c r="N24" s="2">
        <v>60.75</v>
      </c>
      <c r="O24" s="24">
        <f t="shared" si="4"/>
        <v>-9</v>
      </c>
    </row>
    <row r="25" spans="1:18" ht="15.75" x14ac:dyDescent="0.25">
      <c r="A25" s="2" t="s">
        <v>81</v>
      </c>
      <c r="B25" s="3" t="s">
        <v>57</v>
      </c>
      <c r="C25" s="2">
        <v>149.25</v>
      </c>
      <c r="D25" s="2">
        <v>3</v>
      </c>
      <c r="E25" s="2">
        <f t="shared" si="0"/>
        <v>2.25</v>
      </c>
      <c r="F25" s="19">
        <v>36</v>
      </c>
      <c r="G25" s="2">
        <f t="shared" si="1"/>
        <v>27</v>
      </c>
      <c r="H25" s="2"/>
      <c r="I25" s="2">
        <v>1824</v>
      </c>
      <c r="J25" s="2">
        <v>5814</v>
      </c>
      <c r="K25" s="5">
        <f t="shared" si="2"/>
        <v>7812</v>
      </c>
      <c r="L25" s="4">
        <f t="shared" si="3"/>
        <v>7812</v>
      </c>
      <c r="M25" s="2">
        <v>7812</v>
      </c>
      <c r="N25" s="2"/>
      <c r="O25" s="20">
        <f t="shared" si="4"/>
        <v>0</v>
      </c>
    </row>
    <row r="26" spans="1:18" ht="15.75" x14ac:dyDescent="0.25">
      <c r="A26" s="2" t="s">
        <v>76</v>
      </c>
      <c r="B26" s="3" t="s">
        <v>58</v>
      </c>
      <c r="C26" s="2">
        <v>2.25</v>
      </c>
      <c r="D26" s="2">
        <v>1</v>
      </c>
      <c r="E26" s="2">
        <f t="shared" si="0"/>
        <v>0.75</v>
      </c>
      <c r="F26" s="19">
        <v>0</v>
      </c>
      <c r="G26" s="2">
        <f t="shared" si="1"/>
        <v>0</v>
      </c>
      <c r="H26" s="2"/>
      <c r="I26" s="2"/>
      <c r="J26" s="2"/>
      <c r="K26" s="5">
        <f t="shared" si="2"/>
        <v>1.5</v>
      </c>
      <c r="L26" s="4">
        <f t="shared" si="3"/>
        <v>1.5</v>
      </c>
      <c r="M26" s="2">
        <v>1.5</v>
      </c>
      <c r="N26" s="2"/>
      <c r="O26" s="20">
        <f t="shared" si="4"/>
        <v>0</v>
      </c>
    </row>
    <row r="27" spans="1:18" ht="15.75" x14ac:dyDescent="0.25">
      <c r="A27" s="2" t="s">
        <v>82</v>
      </c>
      <c r="B27" s="3" t="s">
        <v>59</v>
      </c>
      <c r="C27" s="2">
        <v>41.25</v>
      </c>
      <c r="D27" s="2"/>
      <c r="E27" s="2">
        <f t="shared" si="0"/>
        <v>0</v>
      </c>
      <c r="F27" s="19">
        <v>24</v>
      </c>
      <c r="G27" s="2">
        <f t="shared" si="1"/>
        <v>18</v>
      </c>
      <c r="H27" s="18">
        <v>4.5</v>
      </c>
      <c r="I27" s="2"/>
      <c r="J27" s="2"/>
      <c r="K27" s="5">
        <f t="shared" si="2"/>
        <v>63.75</v>
      </c>
      <c r="L27" s="4">
        <f t="shared" si="3"/>
        <v>59.25</v>
      </c>
      <c r="M27" s="2">
        <v>0</v>
      </c>
      <c r="N27" s="2">
        <v>59.25</v>
      </c>
      <c r="O27" s="20">
        <f t="shared" si="4"/>
        <v>-4.5</v>
      </c>
      <c r="R27" t="s">
        <v>102</v>
      </c>
    </row>
    <row r="28" spans="1:18" ht="15.75" x14ac:dyDescent="0.25">
      <c r="A28" s="2" t="s">
        <v>89</v>
      </c>
      <c r="B28" s="3" t="s">
        <v>60</v>
      </c>
      <c r="C28" s="2">
        <v>48</v>
      </c>
      <c r="D28" s="2">
        <v>6</v>
      </c>
      <c r="E28" s="2">
        <f t="shared" si="0"/>
        <v>4.5</v>
      </c>
      <c r="F28" s="19">
        <v>18</v>
      </c>
      <c r="G28" s="2">
        <f t="shared" si="1"/>
        <v>13.5</v>
      </c>
      <c r="H28" s="2"/>
      <c r="I28" s="2">
        <v>456</v>
      </c>
      <c r="J28" s="2">
        <v>0</v>
      </c>
      <c r="K28" s="5">
        <f t="shared" si="2"/>
        <v>513</v>
      </c>
      <c r="L28" s="4">
        <f t="shared" si="3"/>
        <v>513</v>
      </c>
      <c r="M28" s="2">
        <v>513</v>
      </c>
      <c r="N28" s="2"/>
      <c r="O28" s="20">
        <f t="shared" si="4"/>
        <v>0</v>
      </c>
    </row>
    <row r="29" spans="1:18" ht="15.75" x14ac:dyDescent="0.25">
      <c r="A29" s="2" t="s">
        <v>90</v>
      </c>
      <c r="B29" s="3" t="s">
        <v>61</v>
      </c>
      <c r="C29" s="2">
        <v>268.5</v>
      </c>
      <c r="D29" s="2">
        <v>6</v>
      </c>
      <c r="E29" s="2">
        <f t="shared" si="0"/>
        <v>4.5</v>
      </c>
      <c r="F29" s="19">
        <v>66</v>
      </c>
      <c r="G29" s="2">
        <f t="shared" si="1"/>
        <v>49.5</v>
      </c>
      <c r="H29" s="2"/>
      <c r="I29" s="2">
        <v>0</v>
      </c>
      <c r="J29" s="2">
        <v>0</v>
      </c>
      <c r="K29" s="5">
        <f t="shared" si="2"/>
        <v>313.5</v>
      </c>
      <c r="L29" s="4">
        <f t="shared" si="3"/>
        <v>313.5</v>
      </c>
      <c r="M29" s="2">
        <v>313.5</v>
      </c>
      <c r="N29" s="2"/>
      <c r="O29" s="20">
        <f t="shared" si="4"/>
        <v>0</v>
      </c>
      <c r="R29" t="s">
        <v>103</v>
      </c>
    </row>
    <row r="30" spans="1:18" ht="15.75" x14ac:dyDescent="0.25">
      <c r="A30" s="2" t="s">
        <v>91</v>
      </c>
      <c r="B30" s="3" t="s">
        <v>62</v>
      </c>
      <c r="C30" s="2">
        <v>63</v>
      </c>
      <c r="D30" s="2"/>
      <c r="E30" s="2">
        <f t="shared" si="0"/>
        <v>0</v>
      </c>
      <c r="F30" s="2"/>
      <c r="G30" s="2">
        <f t="shared" si="1"/>
        <v>0</v>
      </c>
      <c r="H30" s="2"/>
      <c r="I30" s="2">
        <v>684</v>
      </c>
      <c r="J30" s="2">
        <v>228</v>
      </c>
      <c r="K30" s="5">
        <f t="shared" si="2"/>
        <v>975</v>
      </c>
      <c r="L30" s="4">
        <f t="shared" si="3"/>
        <v>975</v>
      </c>
      <c r="M30" s="2">
        <v>975</v>
      </c>
      <c r="N30" s="2"/>
      <c r="O30" s="20">
        <f t="shared" si="4"/>
        <v>0</v>
      </c>
    </row>
    <row r="31" spans="1:18" ht="15.75" x14ac:dyDescent="0.25">
      <c r="A31" s="2" t="s">
        <v>92</v>
      </c>
      <c r="B31" s="3" t="s">
        <v>63</v>
      </c>
      <c r="C31" s="2">
        <v>0</v>
      </c>
      <c r="D31" s="2"/>
      <c r="E31" s="2">
        <f t="shared" si="0"/>
        <v>0</v>
      </c>
      <c r="F31" s="2"/>
      <c r="G31" s="2">
        <f t="shared" si="1"/>
        <v>0</v>
      </c>
      <c r="H31" s="2"/>
      <c r="I31" s="2">
        <v>456</v>
      </c>
      <c r="J31" s="2">
        <v>456</v>
      </c>
      <c r="K31" s="5">
        <f t="shared" si="2"/>
        <v>912</v>
      </c>
      <c r="L31" s="4">
        <f t="shared" si="3"/>
        <v>912</v>
      </c>
      <c r="M31" s="2">
        <v>912</v>
      </c>
      <c r="N31" s="2"/>
      <c r="O31" s="20">
        <f t="shared" si="4"/>
        <v>0</v>
      </c>
    </row>
    <row r="32" spans="1:18" ht="15.75" x14ac:dyDescent="0.25">
      <c r="A32" s="2" t="s">
        <v>93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2"/>
      <c r="I32" s="2"/>
      <c r="J32" s="2"/>
      <c r="K32" s="5">
        <f t="shared" si="2"/>
        <v>0</v>
      </c>
      <c r="L32" s="4">
        <f t="shared" si="3"/>
        <v>220.5</v>
      </c>
      <c r="M32" s="2">
        <v>220.5</v>
      </c>
      <c r="N32" s="2"/>
      <c r="O32" s="21">
        <f t="shared" si="4"/>
        <v>220.5</v>
      </c>
      <c r="R32" s="12" t="s">
        <v>98</v>
      </c>
    </row>
    <row r="33" spans="1:15" ht="15.75" x14ac:dyDescent="0.25">
      <c r="A33" s="2" t="s">
        <v>94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2"/>
      <c r="I33" s="2"/>
      <c r="J33" s="2">
        <v>1596</v>
      </c>
      <c r="K33" s="5">
        <f t="shared" si="2"/>
        <v>1596</v>
      </c>
      <c r="L33" s="4">
        <f t="shared" si="3"/>
        <v>1596</v>
      </c>
      <c r="M33" s="2">
        <v>1596</v>
      </c>
      <c r="N33" s="2"/>
      <c r="O33" s="20">
        <f t="shared" si="4"/>
        <v>0</v>
      </c>
    </row>
    <row r="34" spans="1:15" ht="15.75" x14ac:dyDescent="0.25">
      <c r="A34" s="2" t="s">
        <v>95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2"/>
      <c r="I34" s="2"/>
      <c r="J34" s="2">
        <v>228</v>
      </c>
      <c r="K34" s="5">
        <f t="shared" si="2"/>
        <v>228</v>
      </c>
      <c r="L34" s="4">
        <f t="shared" si="3"/>
        <v>228</v>
      </c>
      <c r="M34" s="2">
        <v>228</v>
      </c>
      <c r="N34" s="2"/>
      <c r="O34" s="20">
        <f t="shared" si="4"/>
        <v>0</v>
      </c>
    </row>
    <row r="35" spans="1:15" ht="15.75" x14ac:dyDescent="0.25">
      <c r="A35" s="2" t="s">
        <v>96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2"/>
      <c r="I35" s="2"/>
      <c r="J35" s="2">
        <v>342</v>
      </c>
      <c r="K35" s="5">
        <f t="shared" si="2"/>
        <v>342</v>
      </c>
      <c r="L35" s="4">
        <f t="shared" si="3"/>
        <v>342</v>
      </c>
      <c r="M35" s="2">
        <v>342</v>
      </c>
      <c r="N35" s="2"/>
      <c r="O35" s="20">
        <f t="shared" si="4"/>
        <v>0</v>
      </c>
    </row>
    <row r="36" spans="1:15" ht="15.75" x14ac:dyDescent="0.25">
      <c r="A36" s="2" t="s">
        <v>97</v>
      </c>
      <c r="B36" s="3" t="s">
        <v>69</v>
      </c>
      <c r="C36" s="2"/>
      <c r="D36" s="2"/>
      <c r="E36" s="2">
        <f t="shared" si="0"/>
        <v>0</v>
      </c>
      <c r="F36" s="2"/>
      <c r="G36" s="2">
        <f t="shared" si="1"/>
        <v>0</v>
      </c>
      <c r="H36" s="2"/>
      <c r="I36" s="2"/>
      <c r="J36" s="2">
        <v>228</v>
      </c>
      <c r="K36" s="5">
        <f t="shared" si="2"/>
        <v>228</v>
      </c>
      <c r="L36" s="4">
        <f t="shared" si="3"/>
        <v>228</v>
      </c>
      <c r="M36" s="2">
        <v>228</v>
      </c>
      <c r="N36" s="2"/>
      <c r="O36" s="20">
        <f t="shared" si="4"/>
        <v>0</v>
      </c>
    </row>
    <row r="37" spans="1:15" ht="15.75" x14ac:dyDescent="0.25">
      <c r="K37" s="6"/>
      <c r="L37" s="4">
        <f t="shared" si="3"/>
        <v>0</v>
      </c>
    </row>
    <row r="40" spans="1:15" x14ac:dyDescent="0.25">
      <c r="B4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2022-01-12T08:57:28Z</dcterms:created>
  <dcterms:modified xsi:type="dcterms:W3CDTF">2022-02-28T16:22:18Z</dcterms:modified>
</cp:coreProperties>
</file>