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\\192.168.150.100\public\02 WW6\CARO\CARO BUREAU\DRM\"/>
    </mc:Choice>
  </mc:AlternateContent>
  <xr:revisionPtr revIDLastSave="0" documentId="8_{36357E2B-8905-483E-9A30-395B15CC472A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Liste Suivi des Prépara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1" i="1" l="1"/>
  <c r="G95" i="1"/>
  <c r="G88" i="1"/>
  <c r="G85" i="1"/>
  <c r="G81" i="1"/>
  <c r="G75" i="1"/>
  <c r="G67" i="1"/>
  <c r="G64" i="1"/>
  <c r="G51" i="1"/>
  <c r="G45" i="1"/>
  <c r="G39" i="1"/>
  <c r="G36" i="1"/>
  <c r="G11" i="1"/>
</calcChain>
</file>

<file path=xl/sharedStrings.xml><?xml version="1.0" encoding="utf-8"?>
<sst xmlns="http://schemas.openxmlformats.org/spreadsheetml/2006/main" count="507" uniqueCount="100">
  <si>
    <t>NSG1NG19BT</t>
  </si>
  <si>
    <t>EC--AF14BT</t>
  </si>
  <si>
    <t>PAR-AF20BT</t>
  </si>
  <si>
    <t>BOURGOGNE HAUTES COTES DE NUITS  2019 AF GROS</t>
  </si>
  <si>
    <t>BG--AF20BT</t>
  </si>
  <si>
    <t>5003543</t>
  </si>
  <si>
    <t>BG--NG20BT</t>
  </si>
  <si>
    <t>MORMNG19BT</t>
  </si>
  <si>
    <t>ENOTECA NAZIONA</t>
  </si>
  <si>
    <t>RICHEBOURG GRAND CRU 2013 DOMAINE AF GROS</t>
  </si>
  <si>
    <t>MSD-NG19BT</t>
  </si>
  <si>
    <t>VREAAF20BT</t>
  </si>
  <si>
    <t>MSD-NG19MG</t>
  </si>
  <si>
    <t>BEAUNE 1ER CRU LES MONTREVENOTS  2020 Domaine A.F.</t>
  </si>
  <si>
    <t>Libellé article</t>
  </si>
  <si>
    <t>RB--AF20BT</t>
  </si>
  <si>
    <t>VOSNE ROMANEE AUX REAS  2020 Domaine A.F. GROS</t>
  </si>
  <si>
    <t>PEP-NG11BT</t>
  </si>
  <si>
    <t>RB--AF13BT</t>
  </si>
  <si>
    <t>MAEV V LTD</t>
  </si>
  <si>
    <t>CHB-AF20BT</t>
  </si>
  <si>
    <t>NUITS ST GEORGES 1ER CRU LES ST GEORGES  2019 AF G</t>
  </si>
  <si>
    <t>5003499</t>
  </si>
  <si>
    <t>HN--NG20BT</t>
  </si>
  <si>
    <t>POMMARD 1ER CRU LA CHANIERE  2020 AF GROS MAGNUM</t>
  </si>
  <si>
    <t>MOREY SAINT DENIS  2019 AF GROS</t>
  </si>
  <si>
    <t>BOURGOGNE HAUTES COTES DE NUITS Rouge 2020 Domaine</t>
  </si>
  <si>
    <t>MOULAF20BT</t>
  </si>
  <si>
    <t>5003425</t>
  </si>
  <si>
    <t>RICHEBOURG GRAND CRU  2020 Domaine A.F. GROS</t>
  </si>
  <si>
    <t>L'OURS</t>
  </si>
  <si>
    <t>N° cmd prép</t>
  </si>
  <si>
    <t>VOSNE ROMANEE 1ER CRU LES SUCHOTS  2020 AF GROS</t>
  </si>
  <si>
    <t>CORTON CHARLEMAGNE  2019 AF GROS</t>
  </si>
  <si>
    <t>CAROLINE PARENT</t>
  </si>
  <si>
    <t>GEVREY CHAMBERTIN  2020 AF GROS</t>
  </si>
  <si>
    <t>P1CANG20MG</t>
  </si>
  <si>
    <t>NUITS ST GEORGES 1ER CRU LES ST GEORGES  2020 AF G</t>
  </si>
  <si>
    <t>VCHAAF20BT</t>
  </si>
  <si>
    <t>PAR-NG16BT</t>
  </si>
  <si>
    <t>5003502</t>
  </si>
  <si>
    <t>BOURGOGNE HAUTES COTES DE NUITS  2020 AF GROS</t>
  </si>
  <si>
    <t>Code Article</t>
  </si>
  <si>
    <t>ECHEZEAUX GRAND CRU  2020 Domaine A.F. GROS</t>
  </si>
  <si>
    <t>5003629</t>
  </si>
  <si>
    <t>POMMARD 1ER CRU LES ARVELETS  2016 AF GROS</t>
  </si>
  <si>
    <t>MON GRAND CRU F</t>
  </si>
  <si>
    <t>PPEZAF20BT</t>
  </si>
  <si>
    <t>NSG1NG20BT</t>
  </si>
  <si>
    <t>BE1CAF20BT</t>
  </si>
  <si>
    <t>HNB-AF20BT</t>
  </si>
  <si>
    <t>BOURGOGNE PINOT NOIR  2019 AF GROS</t>
  </si>
  <si>
    <t>MOULIN-A-VENT en Mortperay  2020 Domaine A.F. GROS</t>
  </si>
  <si>
    <t>EDWARD SHELDON</t>
  </si>
  <si>
    <t>5003563</t>
  </si>
  <si>
    <t>ECHEZEAUX GRAND CRU  2014 Domaine A.F. GROS</t>
  </si>
  <si>
    <t>POMMARD 1ER CRU LES EPENOTS  2011 AF GROS</t>
  </si>
  <si>
    <t>BEMOAF20BT</t>
  </si>
  <si>
    <t>LE POINT ROUGE</t>
  </si>
  <si>
    <t>VSUCNG20BT</t>
  </si>
  <si>
    <t xml:space="preserve">AFRICA GOURMET </t>
  </si>
  <si>
    <t>CHAMBOLLE MUSIGNY  2020 Domaine A.F. GROS</t>
  </si>
  <si>
    <t>GEVRNG20BT</t>
  </si>
  <si>
    <t>SAVIGNY 1ER CRU CLOS DES GUETTES  2020 Domaine A.F</t>
  </si>
  <si>
    <t>5003653</t>
  </si>
  <si>
    <t>5003775</t>
  </si>
  <si>
    <t>Ref stockeur prép</t>
  </si>
  <si>
    <t>BOURGOGNE PINOT NOIR  2020 AF GROS</t>
  </si>
  <si>
    <t>NEGOCE</t>
  </si>
  <si>
    <t>Nom stockeur</t>
  </si>
  <si>
    <t>5003414</t>
  </si>
  <si>
    <t>HN--AF20BT</t>
  </si>
  <si>
    <t>GEVRNG19BT</t>
  </si>
  <si>
    <t>BOUQUET FINE WI</t>
  </si>
  <si>
    <t>CORTON CHARLEMAGNE  2020 AF GROS</t>
  </si>
  <si>
    <t>BEAUNE 1ER CRU  Les Boucherottes 2020 Domaine A.F.</t>
  </si>
  <si>
    <t>GEVREY CHAMBERTIN  Les Corv¿es 2019 AF GROS</t>
  </si>
  <si>
    <t>5003783</t>
  </si>
  <si>
    <t>5003484</t>
  </si>
  <si>
    <t>WINE TRADE</t>
  </si>
  <si>
    <t>5003582</t>
  </si>
  <si>
    <t>COBLNG19BT</t>
  </si>
  <si>
    <t>UVC  R.</t>
  </si>
  <si>
    <t>EC--AF20BT</t>
  </si>
  <si>
    <t>VOSNE ROMANEE LES CHALANDINS  2020 Domaine A.F. GR</t>
  </si>
  <si>
    <t>SG--AF20BT</t>
  </si>
  <si>
    <t>HN--NG19BT</t>
  </si>
  <si>
    <t>FRITZ</t>
  </si>
  <si>
    <t>5003785</t>
  </si>
  <si>
    <t>BOURGOGNE HAUTES COTES DE NUITS BLANC  2020 Domain</t>
  </si>
  <si>
    <t>YOANN CONTE BOR</t>
  </si>
  <si>
    <t>BG--NG19BT</t>
  </si>
  <si>
    <t>BOURGOGNE PINOT NOIR  2020 Domaine A.F. GROS</t>
  </si>
  <si>
    <t>5003496</t>
  </si>
  <si>
    <t xml:space="preserve">POMMARD 1ER CRU LES PEZEROLLES  2020 Domaine A.F. </t>
  </si>
  <si>
    <t>COBLNG20BT</t>
  </si>
  <si>
    <t>MOREY SAINT DENIS 1ER CRU LES MONTS LUISANTS  2019</t>
  </si>
  <si>
    <t>POMMARD 1ER CRU LES ARVELETS  2020 Domaine A.F. GR</t>
  </si>
  <si>
    <t>71042</t>
  </si>
  <si>
    <t>Colonne1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</si>
</sst>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  <bgColor auto="1"/>
      </patternFill>
    </fill>
    <fill>
      <patternFill patternType="solid">
        <fgColor rgb="FFD3D3D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D3D3D3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border outline="0">
        <top style="medium">
          <color auto="1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68873F-5FEA-4E08-8072-670C5676C3A6}" name="Tableau1" displayName="Tableau1" ref="A1:G1048576" totalsRowShown="0" headerRowDxfId="0" tableBorderDxfId="1">
  <autoFilter ref="A1:G1048576" xr:uid="{C068873F-5FEA-4E08-8072-670C5676C3A6}"/>
  <sortState xmlns:xlrd2="http://schemas.microsoft.com/office/spreadsheetml/2017/richdata2" ref="A2:F1048576">
    <sortCondition ref="D1:D1048576"/>
  </sortState>
  <tableColumns count="7">
    <tableColumn id="1" xr3:uid="{A45B9AEC-C330-4BFF-BFA8-4D8385EF07B8}" name="N° cmd prép"/>
    <tableColumn id="2" xr3:uid="{18BE1518-5527-4BF1-8591-032B9FA0A7E3}" name="Ref stockeur prép"/>
    <tableColumn id="3" xr3:uid="{543A4B25-890E-4451-8AC8-C211B3ACC969}" name="Nom stockeur"/>
    <tableColumn id="4" xr3:uid="{5FE3167C-F00D-46EC-B204-5304556DD4CE}" name="Code Article"/>
    <tableColumn id="5" xr3:uid="{B2D05586-FD57-4025-9984-78096D259E67}" name="Libellé article"/>
    <tableColumn id="6" xr3:uid="{061C2040-0FE3-4240-94A2-E5A2B8F35B31}" name="UVC  R."/>
    <tableColumn id="7" xr3:uid="{01FCA5EE-CA2D-4119-9619-C11369D85CCE}" name="Colonne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101"/>
  <sheetViews>
    <sheetView tabSelected="1" workbookViewId="0">
      <pane ySplit="1" topLeftCell="A2" activePane="bottomLeft" state="frozen"/>
      <selection pane="bottomLeft" activeCell="A2" sqref="A2:G101"/>
    </sheetView>
  </sheetViews>
  <sheetFormatPr baseColWidth="10" defaultColWidth="9.1796875" defaultRowHeight="14.5" x14ac:dyDescent="0.35"/>
  <cols>
    <col min="1" max="1" width="13.1796875" customWidth="1"/>
    <col min="2" max="2" width="7.81640625" customWidth="1"/>
    <col min="3" max="3" width="8.81640625" customWidth="1"/>
    <col min="4" max="4" width="15.26953125" customWidth="1"/>
    <col min="5" max="5" width="54.7265625" customWidth="1"/>
    <col min="6" max="6" width="8.90625" customWidth="1"/>
  </cols>
  <sheetData>
    <row r="1" spans="1:7" x14ac:dyDescent="0.35">
      <c r="A1" s="2" t="s">
        <v>31</v>
      </c>
      <c r="B1" s="2" t="s">
        <v>66</v>
      </c>
      <c r="C1" s="2" t="s">
        <v>69</v>
      </c>
      <c r="D1" s="2" t="s">
        <v>42</v>
      </c>
      <c r="E1" s="2" t="s">
        <v>14</v>
      </c>
      <c r="F1" s="2" t="s">
        <v>82</v>
      </c>
      <c r="G1" s="3" t="s">
        <v>99</v>
      </c>
    </row>
    <row r="2" spans="1:7" x14ac:dyDescent="0.35">
      <c r="A2" s="1" t="s">
        <v>58</v>
      </c>
      <c r="B2" s="1" t="s">
        <v>80</v>
      </c>
      <c r="C2" s="1" t="s">
        <v>68</v>
      </c>
      <c r="D2" s="1" t="s">
        <v>49</v>
      </c>
      <c r="E2" s="1" t="s">
        <v>75</v>
      </c>
      <c r="F2" s="1">
        <v>6</v>
      </c>
    </row>
    <row r="3" spans="1:7" x14ac:dyDescent="0.35">
      <c r="A3" s="1" t="s">
        <v>60</v>
      </c>
      <c r="B3" s="1" t="s">
        <v>78</v>
      </c>
      <c r="C3" s="1" t="s">
        <v>68</v>
      </c>
      <c r="D3" s="1" t="s">
        <v>49</v>
      </c>
      <c r="E3" s="1" t="s">
        <v>75</v>
      </c>
      <c r="F3" s="1">
        <v>24</v>
      </c>
      <c r="G3">
        <v>30</v>
      </c>
    </row>
    <row r="4" spans="1:7" x14ac:dyDescent="0.35">
      <c r="A4" s="1" t="s">
        <v>73</v>
      </c>
      <c r="B4" s="1" t="s">
        <v>93</v>
      </c>
      <c r="C4" s="1" t="s">
        <v>68</v>
      </c>
      <c r="D4" s="1" t="s">
        <v>57</v>
      </c>
      <c r="E4" s="1" t="s">
        <v>13</v>
      </c>
      <c r="F4" s="1">
        <v>12</v>
      </c>
      <c r="G4">
        <v>12</v>
      </c>
    </row>
    <row r="5" spans="1:7" x14ac:dyDescent="0.35">
      <c r="A5" s="1" t="s">
        <v>58</v>
      </c>
      <c r="B5" s="1" t="s">
        <v>80</v>
      </c>
      <c r="C5" s="1" t="s">
        <v>68</v>
      </c>
      <c r="D5" s="1" t="s">
        <v>4</v>
      </c>
      <c r="E5" s="1" t="s">
        <v>92</v>
      </c>
      <c r="F5" s="1">
        <v>12</v>
      </c>
    </row>
    <row r="6" spans="1:7" x14ac:dyDescent="0.35">
      <c r="A6" s="1" t="s">
        <v>19</v>
      </c>
      <c r="B6" s="1" t="s">
        <v>28</v>
      </c>
      <c r="C6" s="1" t="s">
        <v>68</v>
      </c>
      <c r="D6" s="1" t="s">
        <v>4</v>
      </c>
      <c r="E6" s="1" t="s">
        <v>92</v>
      </c>
      <c r="F6" s="1">
        <v>84</v>
      </c>
      <c r="G6">
        <v>96</v>
      </c>
    </row>
    <row r="7" spans="1:7" x14ac:dyDescent="0.35">
      <c r="A7" s="1" t="s">
        <v>34</v>
      </c>
      <c r="B7" s="1" t="s">
        <v>70</v>
      </c>
      <c r="C7" s="1" t="s">
        <v>68</v>
      </c>
      <c r="D7" s="1" t="s">
        <v>91</v>
      </c>
      <c r="E7" s="1" t="s">
        <v>51</v>
      </c>
      <c r="F7" s="1">
        <v>180</v>
      </c>
      <c r="G7">
        <v>180</v>
      </c>
    </row>
    <row r="8" spans="1:7" x14ac:dyDescent="0.35">
      <c r="A8" s="1" t="s">
        <v>30</v>
      </c>
      <c r="B8" s="1" t="s">
        <v>5</v>
      </c>
      <c r="C8" s="1" t="s">
        <v>68</v>
      </c>
      <c r="D8" s="1" t="s">
        <v>6</v>
      </c>
      <c r="E8" s="1" t="s">
        <v>67</v>
      </c>
      <c r="F8" s="1">
        <v>6</v>
      </c>
    </row>
    <row r="9" spans="1:7" x14ac:dyDescent="0.35">
      <c r="A9" s="1" t="s">
        <v>79</v>
      </c>
      <c r="B9" s="1" t="s">
        <v>54</v>
      </c>
      <c r="C9" s="1" t="s">
        <v>68</v>
      </c>
      <c r="D9" s="1" t="s">
        <v>6</v>
      </c>
      <c r="E9" s="1" t="s">
        <v>67</v>
      </c>
      <c r="F9" s="1">
        <v>12</v>
      </c>
    </row>
    <row r="10" spans="1:7" x14ac:dyDescent="0.35">
      <c r="A10" s="1" t="s">
        <v>98</v>
      </c>
      <c r="B10" s="1" t="s">
        <v>64</v>
      </c>
      <c r="C10" s="1" t="s">
        <v>68</v>
      </c>
      <c r="D10" s="1" t="s">
        <v>6</v>
      </c>
      <c r="E10" s="1" t="s">
        <v>67</v>
      </c>
      <c r="F10" s="1">
        <v>16</v>
      </c>
    </row>
    <row r="11" spans="1:7" x14ac:dyDescent="0.35">
      <c r="A11" s="1" t="s">
        <v>98</v>
      </c>
      <c r="B11" s="1" t="s">
        <v>64</v>
      </c>
      <c r="C11" s="1" t="s">
        <v>68</v>
      </c>
      <c r="D11" s="1" t="s">
        <v>6</v>
      </c>
      <c r="E11" s="1" t="s">
        <v>67</v>
      </c>
      <c r="F11" s="1">
        <v>8</v>
      </c>
      <c r="G11">
        <f>F8+F9+F10+Tableau1[[#This Row],[UVC  R.]]</f>
        <v>42</v>
      </c>
    </row>
    <row r="12" spans="1:7" x14ac:dyDescent="0.35">
      <c r="A12" s="1" t="s">
        <v>73</v>
      </c>
      <c r="B12" s="1" t="s">
        <v>93</v>
      </c>
      <c r="C12" s="1" t="s">
        <v>68</v>
      </c>
      <c r="D12" s="1" t="s">
        <v>20</v>
      </c>
      <c r="E12" s="1" t="s">
        <v>61</v>
      </c>
      <c r="F12" s="1">
        <v>12</v>
      </c>
    </row>
    <row r="13" spans="1:7" x14ac:dyDescent="0.35">
      <c r="A13" s="1" t="s">
        <v>60</v>
      </c>
      <c r="B13" s="1" t="s">
        <v>78</v>
      </c>
      <c r="C13" s="1" t="s">
        <v>68</v>
      </c>
      <c r="D13" s="1" t="s">
        <v>20</v>
      </c>
      <c r="E13" s="1" t="s">
        <v>61</v>
      </c>
      <c r="F13" s="1">
        <v>12</v>
      </c>
      <c r="G13">
        <v>24</v>
      </c>
    </row>
    <row r="14" spans="1:7" x14ac:dyDescent="0.35">
      <c r="A14" s="1" t="s">
        <v>34</v>
      </c>
      <c r="B14" s="1" t="s">
        <v>70</v>
      </c>
      <c r="C14" s="1" t="s">
        <v>68</v>
      </c>
      <c r="D14" s="1" t="s">
        <v>81</v>
      </c>
      <c r="E14" s="1" t="s">
        <v>33</v>
      </c>
      <c r="F14" s="1">
        <v>6</v>
      </c>
      <c r="G14">
        <v>6</v>
      </c>
    </row>
    <row r="15" spans="1:7" x14ac:dyDescent="0.35">
      <c r="A15" s="1" t="s">
        <v>79</v>
      </c>
      <c r="B15" s="1" t="s">
        <v>54</v>
      </c>
      <c r="C15" s="1" t="s">
        <v>68</v>
      </c>
      <c r="D15" s="1" t="s">
        <v>95</v>
      </c>
      <c r="E15" s="1" t="s">
        <v>74</v>
      </c>
      <c r="F15" s="1">
        <v>2</v>
      </c>
    </row>
    <row r="16" spans="1:7" x14ac:dyDescent="0.35">
      <c r="A16" s="1" t="s">
        <v>98</v>
      </c>
      <c r="B16" s="1" t="s">
        <v>64</v>
      </c>
      <c r="C16" s="1" t="s">
        <v>68</v>
      </c>
      <c r="D16" s="1" t="s">
        <v>95</v>
      </c>
      <c r="E16" s="1" t="s">
        <v>74</v>
      </c>
      <c r="F16" s="1">
        <v>6</v>
      </c>
    </row>
    <row r="17" spans="1:7" x14ac:dyDescent="0.35">
      <c r="A17" s="1" t="s">
        <v>19</v>
      </c>
      <c r="B17" s="1" t="s">
        <v>28</v>
      </c>
      <c r="C17" s="1" t="s">
        <v>68</v>
      </c>
      <c r="D17" s="1" t="s">
        <v>95</v>
      </c>
      <c r="E17" s="1" t="s">
        <v>74</v>
      </c>
      <c r="F17" s="1">
        <v>12</v>
      </c>
      <c r="G17">
        <v>20</v>
      </c>
    </row>
    <row r="18" spans="1:7" x14ac:dyDescent="0.35">
      <c r="A18" s="1" t="s">
        <v>8</v>
      </c>
      <c r="B18" s="1" t="s">
        <v>44</v>
      </c>
      <c r="C18" s="1" t="s">
        <v>68</v>
      </c>
      <c r="D18" s="1" t="s">
        <v>1</v>
      </c>
      <c r="E18" s="1" t="s">
        <v>55</v>
      </c>
      <c r="F18" s="1">
        <v>3</v>
      </c>
      <c r="G18">
        <v>3</v>
      </c>
    </row>
    <row r="19" spans="1:7" x14ac:dyDescent="0.35">
      <c r="A19" s="1" t="s">
        <v>58</v>
      </c>
      <c r="B19" s="1" t="s">
        <v>80</v>
      </c>
      <c r="C19" s="1" t="s">
        <v>68</v>
      </c>
      <c r="D19" s="1" t="s">
        <v>83</v>
      </c>
      <c r="E19" s="1" t="s">
        <v>43</v>
      </c>
      <c r="F19" s="1">
        <v>2</v>
      </c>
    </row>
    <row r="20" spans="1:7" x14ac:dyDescent="0.35">
      <c r="A20" s="1" t="s">
        <v>19</v>
      </c>
      <c r="B20" s="1" t="s">
        <v>28</v>
      </c>
      <c r="C20" s="1" t="s">
        <v>68</v>
      </c>
      <c r="D20" s="1" t="s">
        <v>83</v>
      </c>
      <c r="E20" s="1" t="s">
        <v>43</v>
      </c>
      <c r="F20" s="1">
        <v>6</v>
      </c>
    </row>
    <row r="21" spans="1:7" x14ac:dyDescent="0.35">
      <c r="A21" s="1" t="s">
        <v>73</v>
      </c>
      <c r="B21" s="1" t="s">
        <v>93</v>
      </c>
      <c r="C21" s="1" t="s">
        <v>68</v>
      </c>
      <c r="D21" s="1" t="s">
        <v>83</v>
      </c>
      <c r="E21" s="1" t="s">
        <v>43</v>
      </c>
      <c r="F21" s="1">
        <v>6</v>
      </c>
    </row>
    <row r="22" spans="1:7" x14ac:dyDescent="0.35">
      <c r="A22" s="1" t="s">
        <v>60</v>
      </c>
      <c r="B22" s="1" t="s">
        <v>78</v>
      </c>
      <c r="C22" s="1" t="s">
        <v>68</v>
      </c>
      <c r="D22" s="1" t="s">
        <v>83</v>
      </c>
      <c r="E22" s="1" t="s">
        <v>43</v>
      </c>
      <c r="F22" s="1">
        <v>6</v>
      </c>
      <c r="G22">
        <v>20</v>
      </c>
    </row>
    <row r="23" spans="1:7" x14ac:dyDescent="0.35">
      <c r="A23" s="1" t="s">
        <v>8</v>
      </c>
      <c r="B23" s="1" t="s">
        <v>44</v>
      </c>
      <c r="C23" s="1" t="s">
        <v>68</v>
      </c>
      <c r="D23" s="1" t="s">
        <v>72</v>
      </c>
      <c r="E23" s="1" t="s">
        <v>76</v>
      </c>
      <c r="F23" s="1">
        <v>6</v>
      </c>
    </row>
    <row r="24" spans="1:7" x14ac:dyDescent="0.35">
      <c r="A24" s="1" t="s">
        <v>34</v>
      </c>
      <c r="B24" s="1" t="s">
        <v>70</v>
      </c>
      <c r="C24" s="1" t="s">
        <v>68</v>
      </c>
      <c r="D24" s="1" t="s">
        <v>72</v>
      </c>
      <c r="E24" s="1" t="s">
        <v>76</v>
      </c>
      <c r="F24" s="1">
        <v>48</v>
      </c>
      <c r="G24">
        <v>54</v>
      </c>
    </row>
    <row r="25" spans="1:7" x14ac:dyDescent="0.35">
      <c r="A25" s="1" t="s">
        <v>58</v>
      </c>
      <c r="B25" s="1" t="s">
        <v>80</v>
      </c>
      <c r="C25" s="1" t="s">
        <v>68</v>
      </c>
      <c r="D25" s="1" t="s">
        <v>62</v>
      </c>
      <c r="E25" s="1" t="s">
        <v>35</v>
      </c>
      <c r="F25" s="1">
        <v>3</v>
      </c>
    </row>
    <row r="26" spans="1:7" x14ac:dyDescent="0.35">
      <c r="A26" s="1" t="s">
        <v>30</v>
      </c>
      <c r="B26" s="1" t="s">
        <v>5</v>
      </c>
      <c r="C26" s="1" t="s">
        <v>68</v>
      </c>
      <c r="D26" s="1" t="s">
        <v>62</v>
      </c>
      <c r="E26" s="1" t="s">
        <v>35</v>
      </c>
      <c r="F26" s="1">
        <v>6</v>
      </c>
    </row>
    <row r="27" spans="1:7" x14ac:dyDescent="0.35">
      <c r="A27" s="1" t="s">
        <v>34</v>
      </c>
      <c r="B27" s="1" t="s">
        <v>40</v>
      </c>
      <c r="C27" s="1" t="s">
        <v>68</v>
      </c>
      <c r="D27" s="1" t="s">
        <v>62</v>
      </c>
      <c r="E27" s="1" t="s">
        <v>35</v>
      </c>
      <c r="F27" s="1">
        <v>36</v>
      </c>
    </row>
    <row r="28" spans="1:7" x14ac:dyDescent="0.35">
      <c r="A28" s="1" t="s">
        <v>8</v>
      </c>
      <c r="B28" s="1" t="s">
        <v>44</v>
      </c>
      <c r="C28" s="1" t="s">
        <v>68</v>
      </c>
      <c r="D28" s="1" t="s">
        <v>62</v>
      </c>
      <c r="E28" s="1" t="s">
        <v>35</v>
      </c>
      <c r="F28" s="1">
        <v>6</v>
      </c>
    </row>
    <row r="29" spans="1:7" x14ac:dyDescent="0.35">
      <c r="A29" s="1" t="s">
        <v>79</v>
      </c>
      <c r="B29" s="1" t="s">
        <v>54</v>
      </c>
      <c r="C29" s="1" t="s">
        <v>68</v>
      </c>
      <c r="D29" s="1" t="s">
        <v>62</v>
      </c>
      <c r="E29" s="1" t="s">
        <v>35</v>
      </c>
      <c r="F29" s="1">
        <v>6</v>
      </c>
    </row>
    <row r="30" spans="1:7" x14ac:dyDescent="0.35">
      <c r="A30" s="1" t="s">
        <v>98</v>
      </c>
      <c r="B30" s="1" t="s">
        <v>64</v>
      </c>
      <c r="C30" s="1" t="s">
        <v>68</v>
      </c>
      <c r="D30" s="1" t="s">
        <v>62</v>
      </c>
      <c r="E30" s="1" t="s">
        <v>35</v>
      </c>
      <c r="F30" s="1">
        <v>12</v>
      </c>
    </row>
    <row r="31" spans="1:7" x14ac:dyDescent="0.35">
      <c r="A31" s="1" t="s">
        <v>19</v>
      </c>
      <c r="B31" s="1" t="s">
        <v>28</v>
      </c>
      <c r="C31" s="1" t="s">
        <v>68</v>
      </c>
      <c r="D31" s="1" t="s">
        <v>62</v>
      </c>
      <c r="E31" s="1" t="s">
        <v>35</v>
      </c>
      <c r="F31" s="1">
        <v>10</v>
      </c>
    </row>
    <row r="32" spans="1:7" x14ac:dyDescent="0.35">
      <c r="A32" s="1" t="s">
        <v>19</v>
      </c>
      <c r="B32" s="1" t="s">
        <v>28</v>
      </c>
      <c r="C32" s="1" t="s">
        <v>68</v>
      </c>
      <c r="D32" s="1" t="s">
        <v>62</v>
      </c>
      <c r="E32" s="1" t="s">
        <v>35</v>
      </c>
      <c r="F32" s="1">
        <v>50</v>
      </c>
    </row>
    <row r="33" spans="1:7" x14ac:dyDescent="0.35">
      <c r="A33" s="1" t="s">
        <v>73</v>
      </c>
      <c r="B33" s="1" t="s">
        <v>93</v>
      </c>
      <c r="C33" s="1" t="s">
        <v>68</v>
      </c>
      <c r="D33" s="1" t="s">
        <v>62</v>
      </c>
      <c r="E33" s="1" t="s">
        <v>35</v>
      </c>
      <c r="F33" s="1">
        <v>24</v>
      </c>
    </row>
    <row r="34" spans="1:7" x14ac:dyDescent="0.35">
      <c r="A34" s="1" t="s">
        <v>87</v>
      </c>
      <c r="B34" s="1" t="s">
        <v>22</v>
      </c>
      <c r="C34" s="1" t="s">
        <v>68</v>
      </c>
      <c r="D34" s="1" t="s">
        <v>62</v>
      </c>
      <c r="E34" s="1" t="s">
        <v>35</v>
      </c>
      <c r="F34" s="1">
        <v>6</v>
      </c>
    </row>
    <row r="35" spans="1:7" x14ac:dyDescent="0.35">
      <c r="A35" s="1" t="s">
        <v>60</v>
      </c>
      <c r="B35" s="1" t="s">
        <v>78</v>
      </c>
      <c r="C35" s="1" t="s">
        <v>68</v>
      </c>
      <c r="D35" s="1" t="s">
        <v>62</v>
      </c>
      <c r="E35" s="1" t="s">
        <v>35</v>
      </c>
      <c r="F35" s="1">
        <v>36</v>
      </c>
    </row>
    <row r="36" spans="1:7" x14ac:dyDescent="0.35">
      <c r="A36" s="1" t="s">
        <v>90</v>
      </c>
      <c r="B36" s="1" t="s">
        <v>77</v>
      </c>
      <c r="C36" s="1" t="s">
        <v>68</v>
      </c>
      <c r="D36" s="1" t="s">
        <v>62</v>
      </c>
      <c r="E36" s="1" t="s">
        <v>35</v>
      </c>
      <c r="F36" s="1">
        <v>6</v>
      </c>
      <c r="G36">
        <f>F25+F26+F27+F28+F29+F30+F31+F32+F33+F34+F35+Tableau1[[#This Row],[UVC  R.]]</f>
        <v>201</v>
      </c>
    </row>
    <row r="37" spans="1:7" x14ac:dyDescent="0.35">
      <c r="A37" s="1" t="s">
        <v>58</v>
      </c>
      <c r="B37" s="1" t="s">
        <v>80</v>
      </c>
      <c r="C37" s="1" t="s">
        <v>68</v>
      </c>
      <c r="D37" s="1" t="s">
        <v>71</v>
      </c>
      <c r="E37" s="1" t="s">
        <v>26</v>
      </c>
      <c r="F37" s="1">
        <v>24</v>
      </c>
    </row>
    <row r="38" spans="1:7" x14ac:dyDescent="0.35">
      <c r="A38" s="1" t="s">
        <v>79</v>
      </c>
      <c r="B38" s="1" t="s">
        <v>54</v>
      </c>
      <c r="C38" s="1" t="s">
        <v>68</v>
      </c>
      <c r="D38" s="1" t="s">
        <v>71</v>
      </c>
      <c r="E38" s="1" t="s">
        <v>26</v>
      </c>
      <c r="F38" s="1">
        <v>12</v>
      </c>
    </row>
    <row r="39" spans="1:7" x14ac:dyDescent="0.35">
      <c r="A39" s="1" t="s">
        <v>73</v>
      </c>
      <c r="B39" s="1" t="s">
        <v>93</v>
      </c>
      <c r="C39" s="1" t="s">
        <v>68</v>
      </c>
      <c r="D39" s="1" t="s">
        <v>71</v>
      </c>
      <c r="E39" s="1" t="s">
        <v>26</v>
      </c>
      <c r="F39" s="1">
        <v>36</v>
      </c>
      <c r="G39">
        <f>F37+F38+Tableau1[[#This Row],[UVC  R.]]</f>
        <v>72</v>
      </c>
    </row>
    <row r="40" spans="1:7" x14ac:dyDescent="0.35">
      <c r="A40" s="1" t="s">
        <v>19</v>
      </c>
      <c r="B40" s="1" t="s">
        <v>28</v>
      </c>
      <c r="C40" s="1" t="s">
        <v>68</v>
      </c>
      <c r="D40" s="1" t="s">
        <v>50</v>
      </c>
      <c r="E40" s="1" t="s">
        <v>89</v>
      </c>
      <c r="F40" s="1">
        <v>48</v>
      </c>
      <c r="G40">
        <v>48</v>
      </c>
    </row>
    <row r="41" spans="1:7" x14ac:dyDescent="0.35">
      <c r="A41" s="1" t="s">
        <v>46</v>
      </c>
      <c r="B41" s="1" t="s">
        <v>65</v>
      </c>
      <c r="C41" s="1" t="s">
        <v>68</v>
      </c>
      <c r="D41" s="1" t="s">
        <v>86</v>
      </c>
      <c r="E41" s="1" t="s">
        <v>3</v>
      </c>
      <c r="F41" s="1">
        <v>21</v>
      </c>
      <c r="G41">
        <v>21</v>
      </c>
    </row>
    <row r="42" spans="1:7" x14ac:dyDescent="0.35">
      <c r="A42" s="1" t="s">
        <v>34</v>
      </c>
      <c r="B42" s="1" t="s">
        <v>40</v>
      </c>
      <c r="C42" s="1" t="s">
        <v>68</v>
      </c>
      <c r="D42" s="1" t="s">
        <v>23</v>
      </c>
      <c r="E42" s="1" t="s">
        <v>41</v>
      </c>
      <c r="F42" s="1">
        <v>183</v>
      </c>
    </row>
    <row r="43" spans="1:7" x14ac:dyDescent="0.35">
      <c r="A43" s="1" t="s">
        <v>34</v>
      </c>
      <c r="B43" s="1" t="s">
        <v>40</v>
      </c>
      <c r="C43" s="1" t="s">
        <v>68</v>
      </c>
      <c r="D43" s="1" t="s">
        <v>23</v>
      </c>
      <c r="E43" s="1" t="s">
        <v>41</v>
      </c>
      <c r="F43" s="1">
        <v>117</v>
      </c>
    </row>
    <row r="44" spans="1:7" x14ac:dyDescent="0.35">
      <c r="A44" s="1" t="s">
        <v>53</v>
      </c>
      <c r="B44" s="1" t="s">
        <v>88</v>
      </c>
      <c r="C44" s="1" t="s">
        <v>68</v>
      </c>
      <c r="D44" s="1" t="s">
        <v>23</v>
      </c>
      <c r="E44" s="1" t="s">
        <v>41</v>
      </c>
      <c r="F44" s="1">
        <v>12</v>
      </c>
    </row>
    <row r="45" spans="1:7" x14ac:dyDescent="0.35">
      <c r="A45" s="1" t="s">
        <v>60</v>
      </c>
      <c r="B45" s="1" t="s">
        <v>78</v>
      </c>
      <c r="C45" s="1" t="s">
        <v>68</v>
      </c>
      <c r="D45" s="1" t="s">
        <v>23</v>
      </c>
      <c r="E45" s="1" t="s">
        <v>41</v>
      </c>
      <c r="F45" s="1">
        <v>60</v>
      </c>
      <c r="G45">
        <f>F42+F43+F44+Tableau1[[#This Row],[UVC  R.]]</f>
        <v>372</v>
      </c>
    </row>
    <row r="46" spans="1:7" x14ac:dyDescent="0.35">
      <c r="A46" s="1" t="s">
        <v>8</v>
      </c>
      <c r="B46" s="1" t="s">
        <v>44</v>
      </c>
      <c r="C46" s="1" t="s">
        <v>68</v>
      </c>
      <c r="D46" s="1" t="s">
        <v>7</v>
      </c>
      <c r="E46" s="1" t="s">
        <v>96</v>
      </c>
      <c r="F46" s="1">
        <v>6</v>
      </c>
    </row>
    <row r="47" spans="1:7" x14ac:dyDescent="0.35">
      <c r="A47" s="1" t="s">
        <v>34</v>
      </c>
      <c r="B47" s="1" t="s">
        <v>70</v>
      </c>
      <c r="C47" s="1" t="s">
        <v>68</v>
      </c>
      <c r="D47" s="1" t="s">
        <v>7</v>
      </c>
      <c r="E47" s="1" t="s">
        <v>96</v>
      </c>
      <c r="F47" s="1">
        <v>24</v>
      </c>
      <c r="G47">
        <v>30</v>
      </c>
    </row>
    <row r="48" spans="1:7" x14ac:dyDescent="0.35">
      <c r="A48" s="1" t="s">
        <v>58</v>
      </c>
      <c r="B48" s="1" t="s">
        <v>80</v>
      </c>
      <c r="C48" s="1" t="s">
        <v>68</v>
      </c>
      <c r="D48" s="1" t="s">
        <v>27</v>
      </c>
      <c r="E48" s="1" t="s">
        <v>52</v>
      </c>
      <c r="F48" s="1">
        <v>36</v>
      </c>
    </row>
    <row r="49" spans="1:7" x14ac:dyDescent="0.35">
      <c r="A49" s="1" t="s">
        <v>79</v>
      </c>
      <c r="B49" s="1" t="s">
        <v>54</v>
      </c>
      <c r="C49" s="1" t="s">
        <v>68</v>
      </c>
      <c r="D49" s="1" t="s">
        <v>27</v>
      </c>
      <c r="E49" s="1" t="s">
        <v>52</v>
      </c>
      <c r="F49" s="1">
        <v>12</v>
      </c>
    </row>
    <row r="50" spans="1:7" x14ac:dyDescent="0.35">
      <c r="A50" s="1" t="s">
        <v>19</v>
      </c>
      <c r="B50" s="1" t="s">
        <v>28</v>
      </c>
      <c r="C50" s="1" t="s">
        <v>68</v>
      </c>
      <c r="D50" s="1" t="s">
        <v>27</v>
      </c>
      <c r="E50" s="1" t="s">
        <v>52</v>
      </c>
      <c r="F50" s="1">
        <v>240</v>
      </c>
    </row>
    <row r="51" spans="1:7" x14ac:dyDescent="0.35">
      <c r="A51" s="1" t="s">
        <v>73</v>
      </c>
      <c r="B51" s="1" t="s">
        <v>93</v>
      </c>
      <c r="C51" s="1" t="s">
        <v>68</v>
      </c>
      <c r="D51" s="1" t="s">
        <v>27</v>
      </c>
      <c r="E51" s="1" t="s">
        <v>52</v>
      </c>
      <c r="F51" s="1">
        <v>72</v>
      </c>
      <c r="G51">
        <f>F48+F49+F50+Tableau1[[#This Row],[UVC  R.]]</f>
        <v>360</v>
      </c>
    </row>
    <row r="52" spans="1:7" x14ac:dyDescent="0.35">
      <c r="A52" s="1" t="s">
        <v>34</v>
      </c>
      <c r="B52" s="1" t="s">
        <v>70</v>
      </c>
      <c r="C52" s="1" t="s">
        <v>68</v>
      </c>
      <c r="D52" s="1" t="s">
        <v>10</v>
      </c>
      <c r="E52" s="1" t="s">
        <v>25</v>
      </c>
      <c r="F52" s="1">
        <v>48</v>
      </c>
    </row>
    <row r="53" spans="1:7" x14ac:dyDescent="0.35">
      <c r="A53" s="1" t="s">
        <v>8</v>
      </c>
      <c r="B53" s="1" t="s">
        <v>44</v>
      </c>
      <c r="C53" s="1" t="s">
        <v>68</v>
      </c>
      <c r="D53" s="1" t="s">
        <v>12</v>
      </c>
      <c r="E53" s="1" t="s">
        <v>25</v>
      </c>
      <c r="F53" s="1">
        <v>6</v>
      </c>
      <c r="G53">
        <v>54</v>
      </c>
    </row>
    <row r="54" spans="1:7" x14ac:dyDescent="0.35">
      <c r="A54" s="1" t="s">
        <v>34</v>
      </c>
      <c r="B54" s="1" t="s">
        <v>70</v>
      </c>
      <c r="C54" s="1" t="s">
        <v>68</v>
      </c>
      <c r="D54" s="1" t="s">
        <v>0</v>
      </c>
      <c r="E54" s="1" t="s">
        <v>21</v>
      </c>
      <c r="F54" s="1">
        <v>6</v>
      </c>
      <c r="G54">
        <v>6</v>
      </c>
    </row>
    <row r="55" spans="1:7" x14ac:dyDescent="0.35">
      <c r="A55" s="1" t="s">
        <v>79</v>
      </c>
      <c r="B55" s="1" t="s">
        <v>54</v>
      </c>
      <c r="C55" s="1" t="s">
        <v>68</v>
      </c>
      <c r="D55" s="1" t="s">
        <v>48</v>
      </c>
      <c r="E55" s="1" t="s">
        <v>37</v>
      </c>
      <c r="F55" s="1">
        <v>3</v>
      </c>
    </row>
    <row r="56" spans="1:7" x14ac:dyDescent="0.35">
      <c r="A56" s="1" t="s">
        <v>19</v>
      </c>
      <c r="B56" s="1" t="s">
        <v>28</v>
      </c>
      <c r="C56" s="1" t="s">
        <v>68</v>
      </c>
      <c r="D56" s="1" t="s">
        <v>48</v>
      </c>
      <c r="E56" s="1" t="s">
        <v>37</v>
      </c>
      <c r="F56" s="1">
        <v>12</v>
      </c>
    </row>
    <row r="57" spans="1:7" x14ac:dyDescent="0.35">
      <c r="A57" s="1" t="s">
        <v>60</v>
      </c>
      <c r="B57" s="1" t="s">
        <v>78</v>
      </c>
      <c r="C57" s="1" t="s">
        <v>68</v>
      </c>
      <c r="D57" s="1" t="s">
        <v>48</v>
      </c>
      <c r="E57" s="1" t="s">
        <v>37</v>
      </c>
      <c r="F57" s="1">
        <v>6</v>
      </c>
      <c r="G57">
        <v>21</v>
      </c>
    </row>
    <row r="58" spans="1:7" x14ac:dyDescent="0.35">
      <c r="A58" s="1" t="s">
        <v>30</v>
      </c>
      <c r="B58" s="1" t="s">
        <v>5</v>
      </c>
      <c r="C58" s="1" t="s">
        <v>68</v>
      </c>
      <c r="D58" s="1" t="s">
        <v>36</v>
      </c>
      <c r="E58" s="1" t="s">
        <v>24</v>
      </c>
      <c r="F58" s="1">
        <v>2</v>
      </c>
    </row>
    <row r="59" spans="1:7" x14ac:dyDescent="0.35">
      <c r="A59" s="1" t="s">
        <v>34</v>
      </c>
      <c r="B59" s="1" t="s">
        <v>40</v>
      </c>
      <c r="C59" s="1" t="s">
        <v>68</v>
      </c>
      <c r="D59" s="1" t="s">
        <v>36</v>
      </c>
      <c r="E59" s="1" t="s">
        <v>24</v>
      </c>
      <c r="F59" s="1">
        <v>4</v>
      </c>
    </row>
    <row r="60" spans="1:7" x14ac:dyDescent="0.35">
      <c r="A60" s="1" t="s">
        <v>34</v>
      </c>
      <c r="B60" s="1" t="s">
        <v>40</v>
      </c>
      <c r="C60" s="1" t="s">
        <v>68</v>
      </c>
      <c r="D60" s="1" t="s">
        <v>36</v>
      </c>
      <c r="E60" s="1" t="s">
        <v>24</v>
      </c>
      <c r="F60" s="1">
        <v>14</v>
      </c>
    </row>
    <row r="61" spans="1:7" x14ac:dyDescent="0.35">
      <c r="A61" s="1" t="s">
        <v>79</v>
      </c>
      <c r="B61" s="1" t="s">
        <v>54</v>
      </c>
      <c r="C61" s="1" t="s">
        <v>68</v>
      </c>
      <c r="D61" s="1" t="s">
        <v>36</v>
      </c>
      <c r="E61" s="1" t="s">
        <v>24</v>
      </c>
      <c r="F61" s="1">
        <v>3</v>
      </c>
    </row>
    <row r="62" spans="1:7" x14ac:dyDescent="0.35">
      <c r="A62" s="1" t="s">
        <v>98</v>
      </c>
      <c r="B62" s="1" t="s">
        <v>64</v>
      </c>
      <c r="C62" s="1" t="s">
        <v>68</v>
      </c>
      <c r="D62" s="1" t="s">
        <v>36</v>
      </c>
      <c r="E62" s="1" t="s">
        <v>24</v>
      </c>
      <c r="F62" s="1">
        <v>6</v>
      </c>
    </row>
    <row r="63" spans="1:7" x14ac:dyDescent="0.35">
      <c r="A63" s="1" t="s">
        <v>19</v>
      </c>
      <c r="B63" s="1" t="s">
        <v>28</v>
      </c>
      <c r="C63" s="1" t="s">
        <v>68</v>
      </c>
      <c r="D63" s="1" t="s">
        <v>36</v>
      </c>
      <c r="E63" s="1" t="s">
        <v>24</v>
      </c>
      <c r="F63" s="1">
        <v>12</v>
      </c>
    </row>
    <row r="64" spans="1:7" x14ac:dyDescent="0.35">
      <c r="A64" s="1" t="s">
        <v>73</v>
      </c>
      <c r="B64" s="1" t="s">
        <v>93</v>
      </c>
      <c r="C64" s="1" t="s">
        <v>68</v>
      </c>
      <c r="D64" s="1" t="s">
        <v>36</v>
      </c>
      <c r="E64" s="1" t="s">
        <v>24</v>
      </c>
      <c r="F64" s="1">
        <v>12</v>
      </c>
      <c r="G64">
        <f>F58+F59+F60+F61+F62+F63+Tableau1[[#This Row],[UVC  R.]]</f>
        <v>53</v>
      </c>
    </row>
    <row r="65" spans="1:7" x14ac:dyDescent="0.35">
      <c r="A65" s="1" t="s">
        <v>58</v>
      </c>
      <c r="B65" s="1" t="s">
        <v>80</v>
      </c>
      <c r="C65" s="1" t="s">
        <v>68</v>
      </c>
      <c r="D65" s="1" t="s">
        <v>2</v>
      </c>
      <c r="E65" s="1" t="s">
        <v>97</v>
      </c>
      <c r="F65" s="1">
        <v>3</v>
      </c>
    </row>
    <row r="66" spans="1:7" x14ac:dyDescent="0.35">
      <c r="A66" s="1" t="s">
        <v>73</v>
      </c>
      <c r="B66" s="1" t="s">
        <v>93</v>
      </c>
      <c r="C66" s="1" t="s">
        <v>68</v>
      </c>
      <c r="D66" s="1" t="s">
        <v>2</v>
      </c>
      <c r="E66" s="1" t="s">
        <v>97</v>
      </c>
      <c r="F66" s="1">
        <v>12</v>
      </c>
    </row>
    <row r="67" spans="1:7" x14ac:dyDescent="0.35">
      <c r="A67" s="1" t="s">
        <v>60</v>
      </c>
      <c r="B67" s="1" t="s">
        <v>78</v>
      </c>
      <c r="C67" s="1" t="s">
        <v>68</v>
      </c>
      <c r="D67" s="1" t="s">
        <v>2</v>
      </c>
      <c r="E67" s="1" t="s">
        <v>97</v>
      </c>
      <c r="F67" s="1">
        <v>12</v>
      </c>
      <c r="G67">
        <f>F65+F66+Tableau1[[#This Row],[UVC  R.]]</f>
        <v>27</v>
      </c>
    </row>
    <row r="68" spans="1:7" x14ac:dyDescent="0.35">
      <c r="A68" s="1" t="s">
        <v>8</v>
      </c>
      <c r="B68" s="1" t="s">
        <v>44</v>
      </c>
      <c r="C68" s="1" t="s">
        <v>68</v>
      </c>
      <c r="D68" s="1" t="s">
        <v>39</v>
      </c>
      <c r="E68" s="1" t="s">
        <v>45</v>
      </c>
      <c r="F68" s="1">
        <v>12</v>
      </c>
      <c r="G68">
        <v>12</v>
      </c>
    </row>
    <row r="69" spans="1:7" x14ac:dyDescent="0.35">
      <c r="A69" s="1" t="s">
        <v>34</v>
      </c>
      <c r="B69" s="1" t="s">
        <v>70</v>
      </c>
      <c r="C69" s="1" t="s">
        <v>68</v>
      </c>
      <c r="D69" s="1" t="s">
        <v>17</v>
      </c>
      <c r="E69" s="1" t="s">
        <v>56</v>
      </c>
      <c r="F69" s="1">
        <v>50</v>
      </c>
    </row>
    <row r="70" spans="1:7" x14ac:dyDescent="0.35">
      <c r="A70" s="1" t="s">
        <v>34</v>
      </c>
      <c r="B70" s="1" t="s">
        <v>70</v>
      </c>
      <c r="C70" s="1" t="s">
        <v>68</v>
      </c>
      <c r="D70" s="1" t="s">
        <v>17</v>
      </c>
      <c r="E70" s="1" t="s">
        <v>56</v>
      </c>
      <c r="F70" s="1">
        <v>10</v>
      </c>
    </row>
    <row r="71" spans="1:7" x14ac:dyDescent="0.35">
      <c r="A71" s="1" t="s">
        <v>46</v>
      </c>
      <c r="B71" s="1" t="s">
        <v>65</v>
      </c>
      <c r="C71" s="1" t="s">
        <v>68</v>
      </c>
      <c r="D71" s="1" t="s">
        <v>17</v>
      </c>
      <c r="E71" s="1" t="s">
        <v>56</v>
      </c>
      <c r="F71" s="1">
        <v>6</v>
      </c>
      <c r="G71">
        <v>66</v>
      </c>
    </row>
    <row r="72" spans="1:7" x14ac:dyDescent="0.35">
      <c r="A72" s="1" t="s">
        <v>79</v>
      </c>
      <c r="B72" s="1" t="s">
        <v>54</v>
      </c>
      <c r="C72" s="1" t="s">
        <v>68</v>
      </c>
      <c r="D72" s="1" t="s">
        <v>47</v>
      </c>
      <c r="E72" s="1" t="s">
        <v>94</v>
      </c>
      <c r="F72" s="1">
        <v>6</v>
      </c>
    </row>
    <row r="73" spans="1:7" x14ac:dyDescent="0.35">
      <c r="A73" s="1" t="s">
        <v>19</v>
      </c>
      <c r="B73" s="1" t="s">
        <v>28</v>
      </c>
      <c r="C73" s="1" t="s">
        <v>68</v>
      </c>
      <c r="D73" s="1" t="s">
        <v>47</v>
      </c>
      <c r="E73" s="1" t="s">
        <v>94</v>
      </c>
      <c r="F73" s="1">
        <v>12</v>
      </c>
    </row>
    <row r="74" spans="1:7" x14ac:dyDescent="0.35">
      <c r="A74" s="1" t="s">
        <v>87</v>
      </c>
      <c r="B74" s="1" t="s">
        <v>22</v>
      </c>
      <c r="C74" s="1" t="s">
        <v>68</v>
      </c>
      <c r="D74" s="1" t="s">
        <v>47</v>
      </c>
      <c r="E74" s="1" t="s">
        <v>94</v>
      </c>
      <c r="F74" s="1">
        <v>6</v>
      </c>
    </row>
    <row r="75" spans="1:7" x14ac:dyDescent="0.35">
      <c r="A75" s="1" t="s">
        <v>60</v>
      </c>
      <c r="B75" s="1" t="s">
        <v>78</v>
      </c>
      <c r="C75" s="1" t="s">
        <v>68</v>
      </c>
      <c r="D75" s="1" t="s">
        <v>47</v>
      </c>
      <c r="E75" s="1" t="s">
        <v>94</v>
      </c>
      <c r="F75" s="1">
        <v>12</v>
      </c>
      <c r="G75">
        <f>F72+F73+F74+Tableau1[[#This Row],[UVC  R.]]</f>
        <v>36</v>
      </c>
    </row>
    <row r="76" spans="1:7" x14ac:dyDescent="0.35">
      <c r="A76" s="1" t="s">
        <v>90</v>
      </c>
      <c r="B76" s="1" t="s">
        <v>77</v>
      </c>
      <c r="C76" s="1" t="s">
        <v>68</v>
      </c>
      <c r="D76" s="1" t="s">
        <v>18</v>
      </c>
      <c r="E76" s="1" t="s">
        <v>9</v>
      </c>
      <c r="F76" s="1">
        <v>3</v>
      </c>
      <c r="G76">
        <v>3</v>
      </c>
    </row>
    <row r="77" spans="1:7" x14ac:dyDescent="0.35">
      <c r="A77" s="1" t="s">
        <v>58</v>
      </c>
      <c r="B77" s="1" t="s">
        <v>80</v>
      </c>
      <c r="C77" s="1" t="s">
        <v>68</v>
      </c>
      <c r="D77" s="1" t="s">
        <v>15</v>
      </c>
      <c r="E77" s="1" t="s">
        <v>29</v>
      </c>
      <c r="F77" s="1">
        <v>2</v>
      </c>
    </row>
    <row r="78" spans="1:7" x14ac:dyDescent="0.35">
      <c r="A78" s="1" t="s">
        <v>79</v>
      </c>
      <c r="B78" s="1" t="s">
        <v>54</v>
      </c>
      <c r="C78" s="1" t="s">
        <v>68</v>
      </c>
      <c r="D78" s="1" t="s">
        <v>15</v>
      </c>
      <c r="E78" s="1" t="s">
        <v>29</v>
      </c>
      <c r="F78" s="1">
        <v>6</v>
      </c>
    </row>
    <row r="79" spans="1:7" x14ac:dyDescent="0.35">
      <c r="A79" s="1" t="s">
        <v>19</v>
      </c>
      <c r="B79" s="1" t="s">
        <v>28</v>
      </c>
      <c r="C79" s="1" t="s">
        <v>68</v>
      </c>
      <c r="D79" s="1" t="s">
        <v>15</v>
      </c>
      <c r="E79" s="1" t="s">
        <v>29</v>
      </c>
      <c r="F79" s="1">
        <v>15</v>
      </c>
    </row>
    <row r="80" spans="1:7" x14ac:dyDescent="0.35">
      <c r="A80" s="1" t="s">
        <v>73</v>
      </c>
      <c r="B80" s="1" t="s">
        <v>93</v>
      </c>
      <c r="C80" s="1" t="s">
        <v>68</v>
      </c>
      <c r="D80" s="1" t="s">
        <v>15</v>
      </c>
      <c r="E80" s="1" t="s">
        <v>29</v>
      </c>
      <c r="F80" s="1">
        <v>12</v>
      </c>
    </row>
    <row r="81" spans="1:7" x14ac:dyDescent="0.35">
      <c r="A81" s="1" t="s">
        <v>60</v>
      </c>
      <c r="B81" s="1" t="s">
        <v>78</v>
      </c>
      <c r="C81" s="1" t="s">
        <v>68</v>
      </c>
      <c r="D81" s="1" t="s">
        <v>15</v>
      </c>
      <c r="E81" s="1" t="s">
        <v>29</v>
      </c>
      <c r="F81" s="1">
        <v>6</v>
      </c>
      <c r="G81">
        <f>F77+F78+F79+F80+Tableau1[[#This Row],[UVC  R.]]</f>
        <v>41</v>
      </c>
    </row>
    <row r="82" spans="1:7" x14ac:dyDescent="0.35">
      <c r="A82" s="1" t="s">
        <v>79</v>
      </c>
      <c r="B82" s="1" t="s">
        <v>54</v>
      </c>
      <c r="C82" s="1" t="s">
        <v>68</v>
      </c>
      <c r="D82" s="1" t="s">
        <v>85</v>
      </c>
      <c r="E82" s="1" t="s">
        <v>63</v>
      </c>
      <c r="F82" s="1">
        <v>6</v>
      </c>
    </row>
    <row r="83" spans="1:7" x14ac:dyDescent="0.35">
      <c r="A83" s="1" t="s">
        <v>73</v>
      </c>
      <c r="B83" s="1" t="s">
        <v>93</v>
      </c>
      <c r="C83" s="1" t="s">
        <v>68</v>
      </c>
      <c r="D83" s="1" t="s">
        <v>85</v>
      </c>
      <c r="E83" s="1" t="s">
        <v>63</v>
      </c>
      <c r="F83" s="1">
        <v>18</v>
      </c>
    </row>
    <row r="84" spans="1:7" x14ac:dyDescent="0.35">
      <c r="A84" s="1" t="s">
        <v>87</v>
      </c>
      <c r="B84" s="1" t="s">
        <v>22</v>
      </c>
      <c r="C84" s="1" t="s">
        <v>68</v>
      </c>
      <c r="D84" s="1" t="s">
        <v>85</v>
      </c>
      <c r="E84" s="1" t="s">
        <v>63</v>
      </c>
      <c r="F84" s="1">
        <v>6</v>
      </c>
    </row>
    <row r="85" spans="1:7" x14ac:dyDescent="0.35">
      <c r="A85" s="1" t="s">
        <v>60</v>
      </c>
      <c r="B85" s="1" t="s">
        <v>78</v>
      </c>
      <c r="C85" s="1" t="s">
        <v>68</v>
      </c>
      <c r="D85" s="1" t="s">
        <v>85</v>
      </c>
      <c r="E85" s="1" t="s">
        <v>63</v>
      </c>
      <c r="F85" s="1">
        <v>24</v>
      </c>
      <c r="G85">
        <f>F82+F83+F84+Tableau1[[#This Row],[UVC  R.]]</f>
        <v>54</v>
      </c>
    </row>
    <row r="86" spans="1:7" x14ac:dyDescent="0.35">
      <c r="A86" s="1" t="s">
        <v>79</v>
      </c>
      <c r="B86" s="1" t="s">
        <v>54</v>
      </c>
      <c r="C86" s="1" t="s">
        <v>68</v>
      </c>
      <c r="D86" s="1" t="s">
        <v>38</v>
      </c>
      <c r="E86" s="1" t="s">
        <v>84</v>
      </c>
      <c r="F86" s="1">
        <v>6</v>
      </c>
    </row>
    <row r="87" spans="1:7" x14ac:dyDescent="0.35">
      <c r="A87" s="1" t="s">
        <v>19</v>
      </c>
      <c r="B87" s="1" t="s">
        <v>28</v>
      </c>
      <c r="C87" s="1" t="s">
        <v>68</v>
      </c>
      <c r="D87" s="1" t="s">
        <v>38</v>
      </c>
      <c r="E87" s="1" t="s">
        <v>84</v>
      </c>
      <c r="F87" s="1">
        <v>48</v>
      </c>
    </row>
    <row r="88" spans="1:7" x14ac:dyDescent="0.35">
      <c r="A88" s="1" t="s">
        <v>60</v>
      </c>
      <c r="B88" s="1" t="s">
        <v>78</v>
      </c>
      <c r="C88" s="1" t="s">
        <v>68</v>
      </c>
      <c r="D88" s="1" t="s">
        <v>38</v>
      </c>
      <c r="E88" s="1" t="s">
        <v>84</v>
      </c>
      <c r="F88" s="1">
        <v>12</v>
      </c>
      <c r="G88">
        <f>F86+F87+Tableau1[[#This Row],[UVC  R.]]</f>
        <v>66</v>
      </c>
    </row>
    <row r="89" spans="1:7" x14ac:dyDescent="0.35">
      <c r="A89" s="1" t="s">
        <v>58</v>
      </c>
      <c r="B89" s="1" t="s">
        <v>80</v>
      </c>
      <c r="C89" s="1" t="s">
        <v>68</v>
      </c>
      <c r="D89" s="1" t="s">
        <v>11</v>
      </c>
      <c r="E89" s="1" t="s">
        <v>16</v>
      </c>
      <c r="F89" s="1">
        <v>6</v>
      </c>
    </row>
    <row r="90" spans="1:7" x14ac:dyDescent="0.35">
      <c r="A90" s="1" t="s">
        <v>79</v>
      </c>
      <c r="B90" s="1" t="s">
        <v>54</v>
      </c>
      <c r="C90" s="1" t="s">
        <v>68</v>
      </c>
      <c r="D90" s="1" t="s">
        <v>11</v>
      </c>
      <c r="E90" s="1" t="s">
        <v>16</v>
      </c>
      <c r="F90" s="1">
        <v>12</v>
      </c>
    </row>
    <row r="91" spans="1:7" x14ac:dyDescent="0.35">
      <c r="A91" s="1" t="s">
        <v>19</v>
      </c>
      <c r="B91" s="1" t="s">
        <v>28</v>
      </c>
      <c r="C91" s="1" t="s">
        <v>68</v>
      </c>
      <c r="D91" s="1" t="s">
        <v>11</v>
      </c>
      <c r="E91" s="1" t="s">
        <v>16</v>
      </c>
      <c r="F91" s="1">
        <v>36</v>
      </c>
    </row>
    <row r="92" spans="1:7" x14ac:dyDescent="0.35">
      <c r="A92" s="1" t="s">
        <v>73</v>
      </c>
      <c r="B92" s="1" t="s">
        <v>93</v>
      </c>
      <c r="C92" s="1" t="s">
        <v>68</v>
      </c>
      <c r="D92" s="1" t="s">
        <v>11</v>
      </c>
      <c r="E92" s="1" t="s">
        <v>16</v>
      </c>
      <c r="F92" s="1">
        <v>18</v>
      </c>
    </row>
    <row r="93" spans="1:7" x14ac:dyDescent="0.35">
      <c r="A93" s="1" t="s">
        <v>87</v>
      </c>
      <c r="B93" s="1" t="s">
        <v>22</v>
      </c>
      <c r="C93" s="1" t="s">
        <v>68</v>
      </c>
      <c r="D93" s="1" t="s">
        <v>11</v>
      </c>
      <c r="E93" s="1" t="s">
        <v>16</v>
      </c>
      <c r="F93" s="1">
        <v>6</v>
      </c>
    </row>
    <row r="94" spans="1:7" x14ac:dyDescent="0.35">
      <c r="A94" s="1" t="s">
        <v>60</v>
      </c>
      <c r="B94" s="1" t="s">
        <v>78</v>
      </c>
      <c r="C94" s="1" t="s">
        <v>68</v>
      </c>
      <c r="D94" s="1" t="s">
        <v>11</v>
      </c>
      <c r="E94" s="1" t="s">
        <v>16</v>
      </c>
      <c r="F94" s="1">
        <v>2</v>
      </c>
    </row>
    <row r="95" spans="1:7" x14ac:dyDescent="0.35">
      <c r="A95" s="1" t="s">
        <v>60</v>
      </c>
      <c r="B95" s="1" t="s">
        <v>78</v>
      </c>
      <c r="C95" s="1" t="s">
        <v>68</v>
      </c>
      <c r="D95" s="1" t="s">
        <v>11</v>
      </c>
      <c r="E95" s="1" t="s">
        <v>16</v>
      </c>
      <c r="F95" s="1">
        <v>16</v>
      </c>
      <c r="G95">
        <f>F89+F90+F91+F92+F93+F94+Tableau1[[#This Row],[UVC  R.]]</f>
        <v>96</v>
      </c>
    </row>
    <row r="96" spans="1:7" x14ac:dyDescent="0.35">
      <c r="A96" s="1" t="s">
        <v>30</v>
      </c>
      <c r="B96" s="1" t="s">
        <v>5</v>
      </c>
      <c r="C96" s="1" t="s">
        <v>68</v>
      </c>
      <c r="D96" s="1" t="s">
        <v>59</v>
      </c>
      <c r="E96" s="1" t="s">
        <v>32</v>
      </c>
      <c r="F96" s="1">
        <v>3</v>
      </c>
    </row>
    <row r="97" spans="1:7" x14ac:dyDescent="0.35">
      <c r="A97" s="1" t="s">
        <v>79</v>
      </c>
      <c r="B97" s="1" t="s">
        <v>54</v>
      </c>
      <c r="C97" s="1" t="s">
        <v>68</v>
      </c>
      <c r="D97" s="1" t="s">
        <v>59</v>
      </c>
      <c r="E97" s="1" t="s">
        <v>32</v>
      </c>
      <c r="F97" s="1">
        <v>3</v>
      </c>
    </row>
    <row r="98" spans="1:7" x14ac:dyDescent="0.35">
      <c r="A98" s="1" t="s">
        <v>98</v>
      </c>
      <c r="B98" s="1" t="s">
        <v>64</v>
      </c>
      <c r="C98" s="1" t="s">
        <v>68</v>
      </c>
      <c r="D98" s="1" t="s">
        <v>59</v>
      </c>
      <c r="E98" s="1" t="s">
        <v>32</v>
      </c>
      <c r="F98" s="1">
        <v>6</v>
      </c>
    </row>
    <row r="99" spans="1:7" x14ac:dyDescent="0.35">
      <c r="A99" s="1" t="s">
        <v>46</v>
      </c>
      <c r="B99" s="1" t="s">
        <v>65</v>
      </c>
      <c r="C99" s="1" t="s">
        <v>68</v>
      </c>
      <c r="D99" s="1" t="s">
        <v>59</v>
      </c>
      <c r="E99" s="1" t="s">
        <v>32</v>
      </c>
      <c r="F99" s="1">
        <v>6</v>
      </c>
    </row>
    <row r="100" spans="1:7" x14ac:dyDescent="0.35">
      <c r="A100" s="1" t="s">
        <v>60</v>
      </c>
      <c r="B100" s="1" t="s">
        <v>78</v>
      </c>
      <c r="C100" s="1" t="s">
        <v>68</v>
      </c>
      <c r="D100" s="1" t="s">
        <v>59</v>
      </c>
      <c r="E100" s="1" t="s">
        <v>32</v>
      </c>
      <c r="F100" s="1">
        <v>6</v>
      </c>
    </row>
    <row r="101" spans="1:7" x14ac:dyDescent="0.35">
      <c r="A101" s="1" t="s">
        <v>90</v>
      </c>
      <c r="B101" s="1" t="s">
        <v>77</v>
      </c>
      <c r="C101" s="1" t="s">
        <v>68</v>
      </c>
      <c r="D101" s="1" t="s">
        <v>59</v>
      </c>
      <c r="E101" s="1" t="s">
        <v>32</v>
      </c>
      <c r="F101" s="1">
        <v>3</v>
      </c>
      <c r="G101">
        <f>F96+F97+F98+F99+F100+Tableau1[[#This Row],[UVC  R.]]</f>
        <v>27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Suivi des Préparations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</cp:lastModifiedBy>
  <cp:lastPrinted>2023-01-31T14:03:50Z</cp:lastPrinted>
  <dcterms:created xsi:type="dcterms:W3CDTF">2023-01-31T13:58:10Z</dcterms:created>
  <dcterms:modified xsi:type="dcterms:W3CDTF">2023-01-31T14:04:18Z</dcterms:modified>
</cp:coreProperties>
</file>