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00\public\02 WW6\CARO\CARO BUREAU\FICHIERS EXCEL BUREAU\"/>
    </mc:Choice>
  </mc:AlternateContent>
  <xr:revisionPtr revIDLastSave="0" documentId="13_ncr:1_{10CF7D42-C5FD-4A77-85F1-403CE8B781BD}" xr6:coauthVersionLast="47" xr6:coauthVersionMax="47" xr10:uidLastSave="{00000000-0000-0000-0000-000000000000}"/>
  <bookViews>
    <workbookView xWindow="2730" yWindow="2730" windowWidth="28800" windowHeight="15435" xr2:uid="{9A1B0BAE-60FC-4D67-9D93-6A6050485C8B}"/>
  </bookViews>
  <sheets>
    <sheet name="Feuil1" sheetId="1" r:id="rId1"/>
    <sheet name="Feuil2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8" i="1" l="1"/>
  <c r="E68" i="1"/>
  <c r="F68" i="1"/>
  <c r="G68" i="1"/>
  <c r="AH21" i="1"/>
  <c r="AH22" i="1"/>
  <c r="AH23" i="1"/>
  <c r="AH24" i="1"/>
  <c r="AH25" i="1"/>
  <c r="AH26" i="1"/>
  <c r="AH27" i="1"/>
  <c r="AH28" i="1"/>
  <c r="AH20" i="1"/>
  <c r="F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H29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5" i="1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04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48" i="2"/>
  <c r="G76" i="2"/>
  <c r="G64" i="2"/>
  <c r="F92" i="2"/>
  <c r="F93" i="2"/>
  <c r="F94" i="2"/>
  <c r="F95" i="2"/>
  <c r="F96" i="2"/>
  <c r="F97" i="2"/>
  <c r="F91" i="2"/>
  <c r="F82" i="2"/>
  <c r="F83" i="2"/>
  <c r="F84" i="2"/>
  <c r="F85" i="2"/>
  <c r="F86" i="2"/>
  <c r="F81" i="2"/>
  <c r="D87" i="2"/>
  <c r="D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5" i="2"/>
  <c r="D21" i="2"/>
  <c r="F124" i="2" l="1"/>
  <c r="F98" i="2"/>
  <c r="F87" i="2"/>
  <c r="F77" i="2"/>
  <c r="F21" i="2"/>
  <c r="J21" i="2"/>
  <c r="F43" i="2"/>
</calcChain>
</file>

<file path=xl/sharedStrings.xml><?xml version="1.0" encoding="utf-8"?>
<sst xmlns="http://schemas.openxmlformats.org/spreadsheetml/2006/main" count="222" uniqueCount="138">
  <si>
    <t>Mill</t>
  </si>
  <si>
    <t>Dispos</t>
  </si>
  <si>
    <t>DOMAINE</t>
  </si>
  <si>
    <t>Moulin a vent</t>
  </si>
  <si>
    <t>bourgogne pinot noir</t>
  </si>
  <si>
    <t>Bourgogne hautes cotes de nuits rouge</t>
  </si>
  <si>
    <t>Bourgogne hautes cotes de nuits blanc</t>
  </si>
  <si>
    <t>Beaune 1er cru les boucherottes</t>
  </si>
  <si>
    <t>BEAUNE 1er cru les montrevenots blancs</t>
  </si>
  <si>
    <t xml:space="preserve">Vosne Réas </t>
  </si>
  <si>
    <t>Vosne Chalandins</t>
  </si>
  <si>
    <t>Vosne Clos de la Fontaine MAGNUMS</t>
  </si>
  <si>
    <t>Chambolle Musigny</t>
  </si>
  <si>
    <t>Echezeaux</t>
  </si>
  <si>
    <t xml:space="preserve">Richebourg </t>
  </si>
  <si>
    <t xml:space="preserve">Pommard arvelets </t>
  </si>
  <si>
    <t xml:space="preserve">Pommard 1er cru les Pezerolles </t>
  </si>
  <si>
    <t>AFGROS</t>
  </si>
  <si>
    <t xml:space="preserve">Bourgogne </t>
  </si>
  <si>
    <t>GEVREY Chambertin</t>
  </si>
  <si>
    <t>Clos vougeot</t>
  </si>
  <si>
    <t>Pommard 1er cru les arvelets  af gros</t>
  </si>
  <si>
    <t>SOLDE</t>
  </si>
  <si>
    <t>casa del vino</t>
  </si>
  <si>
    <t>AVAIENT EU DES FP</t>
  </si>
  <si>
    <t xml:space="preserve">Savigny </t>
  </si>
  <si>
    <t>Pommard 1er cru la chaniere Magnum</t>
  </si>
  <si>
    <t>Vosne romanée 1er cru les suchots</t>
  </si>
  <si>
    <t>GEVREY Chambertin AF GROS</t>
  </si>
  <si>
    <t>Chronos</t>
  </si>
  <si>
    <t>Prix HT en €</t>
  </si>
  <si>
    <t>Moulin a vent en mortperay</t>
  </si>
  <si>
    <t>Moulin a vent en Mortperay MAGNUMS</t>
  </si>
  <si>
    <t xml:space="preserve">Vosne Romanée aux Réas </t>
  </si>
  <si>
    <t>Vosne Romanée les Chalandins</t>
  </si>
  <si>
    <t xml:space="preserve">Pommard 1er cru les Arvelets </t>
  </si>
  <si>
    <t>Morey St denis Magnums</t>
  </si>
  <si>
    <t>Pommard 1er cru la Chaniere Magnum</t>
  </si>
  <si>
    <t>Pommard 1er cru les Epenots</t>
  </si>
  <si>
    <t xml:space="preserve">Echezeaux </t>
  </si>
  <si>
    <t>Total</t>
  </si>
  <si>
    <t>Nb de Bt</t>
  </si>
  <si>
    <t>Moulin a vent en mortperay DOMAINE AF GROS</t>
  </si>
  <si>
    <t>Vosne Romanée aux Réas DOMAINE AF GROS</t>
  </si>
  <si>
    <t>Vosne Romanée les Chalandins DOMAINE AF GROS</t>
  </si>
  <si>
    <t>Echezeaux DOMAINE AF GROS</t>
  </si>
  <si>
    <t>Richebourg  DOMAINE AF GROS</t>
  </si>
  <si>
    <t>Pommard 1er cru les Arvelets DOMAINE AF GROS</t>
  </si>
  <si>
    <t>Pommard 1er cru les Pezerolles DOMAINE AF GROS</t>
  </si>
  <si>
    <t>Bourgogne AF GROS</t>
  </si>
  <si>
    <t>Morey St denis Magnums AF GROS</t>
  </si>
  <si>
    <t>Pommard 1er cru la Chaniere Magnum AF GROS</t>
  </si>
  <si>
    <t>Echezeaux AF GROS</t>
  </si>
  <si>
    <t>bourgogne pinot noir DOMAINE AF GROS</t>
  </si>
  <si>
    <t>Bourgogne hautes cotes de nuits rouge DOMAINE AF GROS</t>
  </si>
  <si>
    <t>Beaune 1er cru les boucherottes DOMAINE AF GROS</t>
  </si>
  <si>
    <t>Savigny 1er cru le clos des guettes DOMAINE AF GROS</t>
  </si>
  <si>
    <t>Vosne Réas DOMAINE AF GROS</t>
  </si>
  <si>
    <t>Richebourg DOMAINE AF GROS</t>
  </si>
  <si>
    <t>Richebourg MAGNUMS DOMAINE AF GROS</t>
  </si>
  <si>
    <t>Pommard 1er cru les arvelets DOMAINE AF GROS</t>
  </si>
  <si>
    <t>Pommard 1er cru les chanlins DOMAINE AF GROS</t>
  </si>
  <si>
    <t>hautes cotes de nuits AF GROS</t>
  </si>
  <si>
    <t>Vosne romanée AF GROS</t>
  </si>
  <si>
    <t>NUITS ST GEORGE 1er cru les saint georges AF GROS</t>
  </si>
  <si>
    <t>morey St denis AF GROS</t>
  </si>
  <si>
    <t>morey St denis magnums AF GROS</t>
  </si>
  <si>
    <t>Pommard 1er cru les rugiens AF GROS</t>
  </si>
  <si>
    <t>Pommard 1er cru les epenots AF GROS</t>
  </si>
  <si>
    <t>Vosne romanée 1er cru les suchots AF GROS</t>
  </si>
  <si>
    <r>
      <t xml:space="preserve">Moulin a vent en Mortperay </t>
    </r>
    <r>
      <rPr>
        <b/>
        <sz val="11"/>
        <color theme="1"/>
        <rFont val="Calibri"/>
        <family val="2"/>
        <scheme val="minor"/>
      </rPr>
      <t>MAGNUMS</t>
    </r>
    <r>
      <rPr>
        <sz val="11"/>
        <color theme="1"/>
        <rFont val="Calibri"/>
        <family val="2"/>
        <scheme val="minor"/>
      </rPr>
      <t xml:space="preserve"> DOMAINE AF GROS</t>
    </r>
  </si>
  <si>
    <r>
      <t xml:space="preserve">Moulin a vent En Mortperay </t>
    </r>
    <r>
      <rPr>
        <b/>
        <sz val="11"/>
        <color theme="1"/>
        <rFont val="Calibri"/>
        <family val="2"/>
        <scheme val="minor"/>
      </rPr>
      <t>MAGNUM</t>
    </r>
    <r>
      <rPr>
        <sz val="11"/>
        <color theme="1"/>
        <rFont val="Calibri"/>
        <family val="2"/>
        <scheme val="minor"/>
      </rPr>
      <t>S DOMAINE AF GROS</t>
    </r>
  </si>
  <si>
    <r>
      <t>Echezeaux</t>
    </r>
    <r>
      <rPr>
        <b/>
        <sz val="11"/>
        <color theme="1"/>
        <rFont val="Calibri"/>
        <family val="2"/>
        <scheme val="minor"/>
      </rPr>
      <t xml:space="preserve"> MAGNUM </t>
    </r>
    <r>
      <rPr>
        <sz val="11"/>
        <color theme="1"/>
        <rFont val="Calibri"/>
        <family val="2"/>
        <scheme val="minor"/>
      </rPr>
      <t>DOMAINE AF GROS</t>
    </r>
  </si>
  <si>
    <r>
      <t xml:space="preserve">Vosne Réas </t>
    </r>
    <r>
      <rPr>
        <b/>
        <sz val="11"/>
        <color theme="1"/>
        <rFont val="Calibri"/>
        <family val="2"/>
        <scheme val="minor"/>
      </rPr>
      <t>MAGNUM</t>
    </r>
    <r>
      <rPr>
        <sz val="11"/>
        <color theme="1"/>
        <rFont val="Calibri"/>
        <family val="2"/>
        <scheme val="minor"/>
      </rPr>
      <t xml:space="preserve"> DOMAINE AF GROS</t>
    </r>
  </si>
  <si>
    <t>Prix Unit HT</t>
  </si>
  <si>
    <t>AF GROS</t>
  </si>
  <si>
    <t>HT</t>
  </si>
  <si>
    <t>Moulin a vent en Morperay</t>
  </si>
  <si>
    <t>Vosne Romanée aux Réas</t>
  </si>
  <si>
    <t>Richebourg 2018 ou 2019</t>
  </si>
  <si>
    <t>Pommard 1er cru les arvelets</t>
  </si>
  <si>
    <t>Prix /Unit TTC</t>
  </si>
  <si>
    <t>Prix HT Pro</t>
  </si>
  <si>
    <t>Stephane</t>
  </si>
  <si>
    <t>HT €</t>
  </si>
  <si>
    <t>Pommard 1er cru la chaniere Magnums</t>
  </si>
  <si>
    <t>Total € HT</t>
  </si>
  <si>
    <t>CP</t>
  </si>
  <si>
    <t>Volnay</t>
  </si>
  <si>
    <t>meursault</t>
  </si>
  <si>
    <t>Poruzot</t>
  </si>
  <si>
    <t>Charmes</t>
  </si>
  <si>
    <t>chardonnay</t>
  </si>
  <si>
    <t>Chambolle 1er cru fuees</t>
  </si>
  <si>
    <t>Prix</t>
  </si>
  <si>
    <t>Gevrey 1er cru</t>
  </si>
  <si>
    <t>Ladoix</t>
  </si>
  <si>
    <t>Cotes de nuits</t>
  </si>
  <si>
    <t>Charmes chambertin</t>
  </si>
  <si>
    <t>Chambolle 1er cru aux echanges</t>
  </si>
  <si>
    <t>Clos Vougeot</t>
  </si>
  <si>
    <t>cavezau de chassagne</t>
  </si>
  <si>
    <t>coya</t>
  </si>
  <si>
    <t>ficofi</t>
  </si>
  <si>
    <t>garafalo</t>
  </si>
  <si>
    <t>inattendu</t>
  </si>
  <si>
    <t>pan dei</t>
  </si>
  <si>
    <t>passerelle</t>
  </si>
  <si>
    <t>cavin</t>
  </si>
  <si>
    <t>cave sophie</t>
  </si>
  <si>
    <t>cavavin canne</t>
  </si>
  <si>
    <t>climat univerre</t>
  </si>
  <si>
    <t>gaia</t>
  </si>
  <si>
    <t>jan</t>
  </si>
  <si>
    <t>keisoke</t>
  </si>
  <si>
    <t>la reserve</t>
  </si>
  <si>
    <t>la perouse</t>
  </si>
  <si>
    <t>lily</t>
  </si>
  <si>
    <t>providence</t>
  </si>
  <si>
    <t>pre aux clercs</t>
  </si>
  <si>
    <t>mont fuans</t>
  </si>
  <si>
    <t>royal reims</t>
  </si>
  <si>
    <t>vin sauvage</t>
  </si>
  <si>
    <t>koln weinkeller</t>
  </si>
  <si>
    <t>R</t>
  </si>
  <si>
    <t>B</t>
  </si>
  <si>
    <t>Advintage</t>
  </si>
  <si>
    <t>Pusset</t>
  </si>
  <si>
    <t>Glouphile</t>
  </si>
  <si>
    <t>fine wine PR</t>
  </si>
  <si>
    <t>ATTENTION 10% COM JPL</t>
  </si>
  <si>
    <t>Bulgarie</t>
  </si>
  <si>
    <t>Loki</t>
  </si>
  <si>
    <t>Fontaine magnum</t>
  </si>
  <si>
    <t>Rouable</t>
  </si>
  <si>
    <t>Vietnam</t>
  </si>
  <si>
    <t>Moulin a vent 21</t>
  </si>
  <si>
    <t>nsg1 er cru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</si>
</sst>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2" borderId="1" xfId="0" applyFill="1" applyBorder="1"/>
    <xf numFmtId="0" fontId="0" fillId="2" borderId="4" xfId="0" applyFill="1" applyBorder="1"/>
    <xf numFmtId="0" fontId="0" fillId="0" borderId="3" xfId="0" applyBorder="1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7" xfId="0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2" borderId="2" xfId="0" applyFill="1" applyBorder="1"/>
    <xf numFmtId="0" fontId="0" fillId="0" borderId="13" xfId="0" applyBorder="1"/>
    <xf numFmtId="0" fontId="0" fillId="0" borderId="14" xfId="0" applyBorder="1"/>
    <xf numFmtId="0" fontId="0" fillId="0" borderId="4" xfId="0" applyBorder="1"/>
    <xf numFmtId="0" fontId="0" fillId="0" borderId="0" xfId="0" applyAlignment="1">
      <alignment wrapText="1"/>
    </xf>
    <xf numFmtId="0" fontId="0" fillId="0" borderId="15" xfId="0" applyBorder="1" applyAlignment="1">
      <alignment wrapText="1"/>
    </xf>
    <xf numFmtId="0" fontId="3" fillId="0" borderId="0" xfId="0" applyFont="1"/>
    <xf numFmtId="0" fontId="6" fillId="0" borderId="1" xfId="0" applyFont="1" applyBorder="1" applyAlignment="1">
      <alignment wrapText="1"/>
    </xf>
    <xf numFmtId="0" fontId="5" fillId="0" borderId="1" xfId="0" applyFont="1" applyBorder="1"/>
    <xf numFmtId="0" fontId="1" fillId="0" borderId="1" xfId="0" applyFont="1" applyBorder="1"/>
    <xf numFmtId="0" fontId="7" fillId="0" borderId="1" xfId="0" applyFont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0" fillId="0" borderId="16" xfId="0" applyBorder="1"/>
    <xf numFmtId="0" fontId="2" fillId="0" borderId="0" xfId="0" applyFont="1"/>
    <xf numFmtId="0" fontId="8" fillId="0" borderId="1" xfId="0" applyFont="1" applyBorder="1"/>
    <xf numFmtId="0" fontId="0" fillId="3" borderId="0" xfId="0" applyFill="1"/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3" xfId="0" applyFont="1" applyBorder="1"/>
    <xf numFmtId="0" fontId="8" fillId="0" borderId="7" xfId="0" applyFont="1" applyBorder="1"/>
    <xf numFmtId="0" fontId="8" fillId="2" borderId="7" xfId="0" applyFont="1" applyFill="1" applyBorder="1"/>
    <xf numFmtId="0" fontId="8" fillId="2" borderId="1" xfId="0" applyFont="1" applyFill="1" applyBorder="1"/>
    <xf numFmtId="0" fontId="8" fillId="0" borderId="3" xfId="0" applyFont="1" applyBorder="1"/>
    <xf numFmtId="0" fontId="8" fillId="2" borderId="3" xfId="0" applyFont="1" applyFill="1" applyBorder="1"/>
    <xf numFmtId="0" fontId="8" fillId="0" borderId="12" xfId="0" applyFont="1" applyBorder="1"/>
    <xf numFmtId="0" fontId="8" fillId="2" borderId="12" xfId="0" applyFont="1" applyFill="1" applyBorder="1"/>
    <xf numFmtId="0" fontId="3" fillId="0" borderId="1" xfId="0" applyFont="1" applyBorder="1"/>
    <xf numFmtId="0" fontId="2" fillId="3" borderId="1" xfId="0" applyFont="1" applyFill="1" applyBorder="1"/>
    <xf numFmtId="0" fontId="3" fillId="3" borderId="1" xfId="0" applyFont="1" applyFill="1" applyBorder="1"/>
    <xf numFmtId="0" fontId="9" fillId="0" borderId="8" xfId="0" applyFont="1" applyBorder="1"/>
    <xf numFmtId="0" fontId="9" fillId="0" borderId="5" xfId="0" applyFont="1" applyBorder="1"/>
    <xf numFmtId="0" fontId="9" fillId="0" borderId="14" xfId="0" applyFont="1" applyBorder="1"/>
    <xf numFmtId="0" fontId="9" fillId="0" borderId="13" xfId="0" applyFont="1" applyBorder="1"/>
    <xf numFmtId="0" fontId="9" fillId="0" borderId="1" xfId="0" applyFont="1" applyBorder="1"/>
    <xf numFmtId="0" fontId="9" fillId="0" borderId="3" xfId="0" applyFont="1" applyBorder="1"/>
    <xf numFmtId="0" fontId="9" fillId="0" borderId="12" xfId="0" applyFont="1" applyBorder="1"/>
    <xf numFmtId="0" fontId="9" fillId="0" borderId="7" xfId="0" applyFont="1" applyBorder="1"/>
    <xf numFmtId="0" fontId="9" fillId="2" borderId="7" xfId="0" applyFont="1" applyFill="1" applyBorder="1"/>
    <xf numFmtId="0" fontId="9" fillId="2" borderId="1" xfId="0" applyFont="1" applyFill="1" applyBorder="1"/>
    <xf numFmtId="0" fontId="9" fillId="2" borderId="3" xfId="0" applyFont="1" applyFill="1" applyBorder="1"/>
    <xf numFmtId="0" fontId="1" fillId="0" borderId="0" xfId="0" applyFont="1" applyAlignment="1">
      <alignment horizontal="center" wrapText="1"/>
    </xf>
    <xf numFmtId="0" fontId="1" fillId="0" borderId="15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04D7F-1A8F-495F-AB1F-0091BFC4493F}">
  <dimension ref="A1:AH68"/>
  <sheetViews>
    <sheetView tabSelected="1" topLeftCell="C1" workbookViewId="0">
      <selection activeCell="E16" sqref="E16"/>
    </sheetView>
  </sheetViews>
  <sheetFormatPr baseColWidth="10" defaultRowHeight="15" x14ac:dyDescent="0.25"/>
  <cols>
    <col min="2" max="2" width="40" customWidth="1"/>
    <col min="3" max="3" width="5.140625" customWidth="1"/>
    <col min="4" max="5" width="7.28515625" customWidth="1"/>
    <col min="6" max="6" width="8.42578125" customWidth="1"/>
    <col min="7" max="7" width="6.28515625" customWidth="1"/>
    <col min="10" max="10" width="16.28515625" customWidth="1"/>
    <col min="11" max="11" width="16.85546875" bestFit="1" customWidth="1"/>
    <col min="12" max="12" width="6.42578125" customWidth="1"/>
    <col min="13" max="13" width="8.140625" customWidth="1"/>
    <col min="14" max="14" width="12.42578125" bestFit="1" customWidth="1"/>
    <col min="16" max="16" width="10.140625" customWidth="1"/>
    <col min="17" max="17" width="7.85546875" customWidth="1"/>
    <col min="22" max="22" width="6.28515625" customWidth="1"/>
    <col min="23" max="23" width="5.42578125" customWidth="1"/>
    <col min="27" max="27" width="6" customWidth="1"/>
    <col min="29" max="29" width="8.7109375" customWidth="1"/>
    <col min="31" max="31" width="7.28515625" customWidth="1"/>
  </cols>
  <sheetData>
    <row r="1" spans="1:34" x14ac:dyDescent="0.25">
      <c r="H1" s="58" t="s">
        <v>130</v>
      </c>
    </row>
    <row r="2" spans="1:34" ht="12.75" customHeight="1" x14ac:dyDescent="0.25">
      <c r="H2" s="58"/>
      <c r="I2" s="33"/>
      <c r="T2" s="20"/>
      <c r="U2" s="20"/>
      <c r="V2" s="20"/>
      <c r="W2" s="20"/>
      <c r="AG2" s="20"/>
    </row>
    <row r="3" spans="1:34" ht="24" customHeight="1" x14ac:dyDescent="0.25">
      <c r="H3" s="59"/>
      <c r="T3" s="21"/>
      <c r="U3" s="20"/>
      <c r="V3" s="20"/>
      <c r="W3" s="20"/>
      <c r="AG3" s="22"/>
    </row>
    <row r="4" spans="1:34" ht="30" x14ac:dyDescent="0.25">
      <c r="C4" t="s">
        <v>0</v>
      </c>
      <c r="D4" t="s">
        <v>1</v>
      </c>
      <c r="E4" t="s">
        <v>82</v>
      </c>
      <c r="F4" s="44" t="s">
        <v>127</v>
      </c>
      <c r="G4" s="44" t="s">
        <v>128</v>
      </c>
      <c r="H4" s="45" t="s">
        <v>122</v>
      </c>
      <c r="I4" s="46" t="s">
        <v>126</v>
      </c>
      <c r="J4" s="29" t="s">
        <v>23</v>
      </c>
      <c r="K4" s="29" t="s">
        <v>101</v>
      </c>
      <c r="L4" s="29" t="s">
        <v>102</v>
      </c>
      <c r="M4" s="29" t="s">
        <v>103</v>
      </c>
      <c r="N4" s="36" t="s">
        <v>129</v>
      </c>
      <c r="O4" s="36" t="s">
        <v>104</v>
      </c>
      <c r="P4" s="36" t="s">
        <v>105</v>
      </c>
      <c r="Q4" s="34" t="s">
        <v>106</v>
      </c>
      <c r="R4" s="34" t="s">
        <v>107</v>
      </c>
      <c r="S4" s="34" t="s">
        <v>110</v>
      </c>
      <c r="T4" s="34" t="s">
        <v>109</v>
      </c>
      <c r="U4" s="34" t="s">
        <v>111</v>
      </c>
      <c r="V4" s="34" t="s">
        <v>112</v>
      </c>
      <c r="W4" s="34" t="s">
        <v>113</v>
      </c>
      <c r="X4" s="34" t="s">
        <v>114</v>
      </c>
      <c r="Y4" s="34" t="s">
        <v>115</v>
      </c>
      <c r="Z4" s="34" t="s">
        <v>116</v>
      </c>
      <c r="AA4" s="34" t="s">
        <v>117</v>
      </c>
      <c r="AB4" s="34" t="s">
        <v>118</v>
      </c>
      <c r="AC4" s="34" t="s">
        <v>119</v>
      </c>
      <c r="AD4" s="34" t="s">
        <v>120</v>
      </c>
      <c r="AE4" s="35" t="s">
        <v>108</v>
      </c>
      <c r="AF4" s="35" t="s">
        <v>123</v>
      </c>
      <c r="AG4" s="35" t="s">
        <v>121</v>
      </c>
      <c r="AH4" t="s">
        <v>22</v>
      </c>
    </row>
    <row r="5" spans="1:34" x14ac:dyDescent="0.25">
      <c r="A5" t="s">
        <v>2</v>
      </c>
      <c r="B5" s="1" t="s">
        <v>3</v>
      </c>
      <c r="C5" s="1">
        <v>2021</v>
      </c>
      <c r="D5" s="1">
        <v>600</v>
      </c>
      <c r="E5" s="1"/>
      <c r="F5" s="1"/>
      <c r="G5" s="1"/>
      <c r="H5" s="1">
        <v>36</v>
      </c>
      <c r="I5" s="1">
        <v>36</v>
      </c>
      <c r="J5" s="23">
        <v>24</v>
      </c>
      <c r="K5" s="24">
        <v>24</v>
      </c>
      <c r="L5" s="25">
        <v>24</v>
      </c>
      <c r="M5" s="26">
        <v>12</v>
      </c>
      <c r="N5" s="26"/>
      <c r="O5" s="25">
        <v>12</v>
      </c>
      <c r="P5" s="25">
        <v>12</v>
      </c>
      <c r="Q5" s="27">
        <v>12</v>
      </c>
      <c r="R5" s="27">
        <v>12</v>
      </c>
      <c r="S5" s="27">
        <v>24</v>
      </c>
      <c r="T5" s="27">
        <v>12</v>
      </c>
      <c r="U5" s="27">
        <v>12</v>
      </c>
      <c r="V5" s="27">
        <v>12</v>
      </c>
      <c r="W5" s="27">
        <v>12</v>
      </c>
      <c r="X5" s="28">
        <v>12</v>
      </c>
      <c r="Y5" s="28">
        <v>12</v>
      </c>
      <c r="Z5" s="27">
        <v>12</v>
      </c>
      <c r="AA5" s="27">
        <v>12</v>
      </c>
      <c r="AB5" s="27">
        <v>12</v>
      </c>
      <c r="AC5" s="27">
        <v>36</v>
      </c>
      <c r="AD5" s="27">
        <v>12</v>
      </c>
      <c r="AE5" s="27">
        <v>24</v>
      </c>
      <c r="AF5" s="27">
        <v>12</v>
      </c>
      <c r="AG5" s="28">
        <v>12</v>
      </c>
      <c r="AH5" s="29">
        <f t="shared" ref="AH5:AH19" si="0">D5-H5-I5-J5-K5-L5-M5-N5-O5-P5-Q5-R5-S5-T5-U5-V5-W5-X5-Y5-Z5-AA5-AB5-AC5-AD5-AE5-AF5-AG5</f>
        <v>168</v>
      </c>
    </row>
    <row r="6" spans="1:34" x14ac:dyDescent="0.25">
      <c r="B6" s="1" t="s">
        <v>4</v>
      </c>
      <c r="C6" s="1">
        <v>2021</v>
      </c>
      <c r="D6" s="4">
        <v>480</v>
      </c>
      <c r="E6" s="4"/>
      <c r="F6" s="4"/>
      <c r="G6" s="4"/>
      <c r="H6" s="4">
        <v>24</v>
      </c>
      <c r="I6" s="4">
        <v>24</v>
      </c>
      <c r="J6" s="1">
        <v>12</v>
      </c>
      <c r="K6" s="1"/>
      <c r="L6" s="1">
        <v>12</v>
      </c>
      <c r="M6" s="1"/>
      <c r="N6" s="1">
        <v>12</v>
      </c>
      <c r="O6" s="1"/>
      <c r="P6" s="5">
        <v>6</v>
      </c>
      <c r="Q6" s="5"/>
      <c r="R6" s="1"/>
      <c r="S6" s="1">
        <v>12</v>
      </c>
      <c r="T6" s="1">
        <v>6</v>
      </c>
      <c r="U6" s="1">
        <v>6</v>
      </c>
      <c r="V6" s="1">
        <v>6</v>
      </c>
      <c r="W6" s="1">
        <v>6</v>
      </c>
      <c r="X6" s="1">
        <v>6</v>
      </c>
      <c r="Y6" s="1">
        <v>6</v>
      </c>
      <c r="Z6" s="1">
        <v>6</v>
      </c>
      <c r="AA6" s="1">
        <v>6</v>
      </c>
      <c r="AB6" s="1"/>
      <c r="AC6" s="1">
        <v>12</v>
      </c>
      <c r="AD6" s="1">
        <v>6</v>
      </c>
      <c r="AE6" s="1">
        <v>12</v>
      </c>
      <c r="AF6" s="1">
        <v>6</v>
      </c>
      <c r="AG6" s="1">
        <v>6</v>
      </c>
      <c r="AH6" s="29">
        <f t="shared" si="0"/>
        <v>288</v>
      </c>
    </row>
    <row r="7" spans="1:34" x14ac:dyDescent="0.25">
      <c r="A7" t="s">
        <v>124</v>
      </c>
      <c r="B7" s="1" t="s">
        <v>5</v>
      </c>
      <c r="C7" s="1">
        <v>2021</v>
      </c>
      <c r="D7" s="4">
        <v>600</v>
      </c>
      <c r="E7" s="4"/>
      <c r="F7" s="4"/>
      <c r="G7" s="4"/>
      <c r="H7" s="4">
        <v>24</v>
      </c>
      <c r="I7" s="4">
        <v>24</v>
      </c>
      <c r="J7" s="1">
        <v>12</v>
      </c>
      <c r="K7" s="1">
        <v>24</v>
      </c>
      <c r="L7" s="1">
        <v>12</v>
      </c>
      <c r="M7" s="1">
        <v>12</v>
      </c>
      <c r="N7" s="1"/>
      <c r="O7" s="1">
        <v>6</v>
      </c>
      <c r="P7" s="5"/>
      <c r="Q7" s="5">
        <v>6</v>
      </c>
      <c r="R7" s="1">
        <v>6</v>
      </c>
      <c r="S7" s="1"/>
      <c r="T7" s="1"/>
      <c r="U7" s="1"/>
      <c r="V7" s="1">
        <v>6</v>
      </c>
      <c r="W7" s="1">
        <v>6</v>
      </c>
      <c r="X7" s="1"/>
      <c r="Y7" s="1"/>
      <c r="Z7" s="1">
        <v>6</v>
      </c>
      <c r="AA7" s="1"/>
      <c r="AB7" s="1"/>
      <c r="AC7" s="1">
        <v>12</v>
      </c>
      <c r="AD7" s="1">
        <v>6</v>
      </c>
      <c r="AE7" s="1">
        <v>12</v>
      </c>
      <c r="AF7" s="1">
        <v>6</v>
      </c>
      <c r="AG7" s="1">
        <v>6</v>
      </c>
      <c r="AH7" s="29">
        <f t="shared" si="0"/>
        <v>414</v>
      </c>
    </row>
    <row r="8" spans="1:34" x14ac:dyDescent="0.25">
      <c r="A8" t="s">
        <v>125</v>
      </c>
      <c r="B8" s="1" t="s">
        <v>6</v>
      </c>
      <c r="C8" s="1">
        <v>2021</v>
      </c>
      <c r="D8" s="4">
        <v>220</v>
      </c>
      <c r="E8" s="4"/>
      <c r="F8" s="4"/>
      <c r="G8" s="4"/>
      <c r="H8" s="4">
        <v>12</v>
      </c>
      <c r="I8" s="4"/>
      <c r="J8" s="1">
        <v>12</v>
      </c>
      <c r="K8" s="1">
        <v>12</v>
      </c>
      <c r="L8" s="1">
        <v>12</v>
      </c>
      <c r="M8" s="1"/>
      <c r="N8" s="1"/>
      <c r="O8" s="1"/>
      <c r="P8" s="5"/>
      <c r="Q8" s="5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>
        <v>12</v>
      </c>
      <c r="AD8" s="1"/>
      <c r="AE8" s="1"/>
      <c r="AF8" s="1">
        <v>6</v>
      </c>
      <c r="AG8" s="1"/>
      <c r="AH8" s="29">
        <f t="shared" si="0"/>
        <v>154</v>
      </c>
    </row>
    <row r="9" spans="1:34" x14ac:dyDescent="0.25">
      <c r="B9" s="1" t="s">
        <v>7</v>
      </c>
      <c r="C9" s="1">
        <v>2021</v>
      </c>
      <c r="D9" s="4">
        <v>120</v>
      </c>
      <c r="E9" s="4"/>
      <c r="F9" s="4"/>
      <c r="G9" s="4"/>
      <c r="H9" s="4">
        <v>6</v>
      </c>
      <c r="I9" s="4"/>
      <c r="J9" s="1"/>
      <c r="K9" s="1">
        <v>6</v>
      </c>
      <c r="L9" s="1"/>
      <c r="M9" s="1"/>
      <c r="N9" s="1"/>
      <c r="O9" s="1"/>
      <c r="P9" s="5">
        <v>6</v>
      </c>
      <c r="Q9" s="5">
        <v>6</v>
      </c>
      <c r="R9" s="1">
        <v>6</v>
      </c>
      <c r="S9" s="1">
        <v>6</v>
      </c>
      <c r="T9" s="1">
        <v>6</v>
      </c>
      <c r="U9" s="1">
        <v>6</v>
      </c>
      <c r="V9" s="1">
        <v>6</v>
      </c>
      <c r="W9" s="1">
        <v>6</v>
      </c>
      <c r="X9" s="1">
        <v>6</v>
      </c>
      <c r="Y9" s="1">
        <v>6</v>
      </c>
      <c r="Z9" s="1">
        <v>6</v>
      </c>
      <c r="AA9" s="1"/>
      <c r="AB9" s="1"/>
      <c r="AC9" s="1"/>
      <c r="AD9" s="1"/>
      <c r="AE9" s="1">
        <v>6</v>
      </c>
      <c r="AF9" s="1"/>
      <c r="AG9" s="1"/>
      <c r="AH9" s="29">
        <f t="shared" si="0"/>
        <v>36</v>
      </c>
    </row>
    <row r="10" spans="1:34" x14ac:dyDescent="0.25">
      <c r="B10" s="1" t="s">
        <v>25</v>
      </c>
      <c r="C10" s="1">
        <v>2021</v>
      </c>
      <c r="D10" s="4">
        <v>480</v>
      </c>
      <c r="E10" s="4"/>
      <c r="F10" s="4"/>
      <c r="G10" s="4"/>
      <c r="H10" s="4">
        <v>18</v>
      </c>
      <c r="I10" s="4">
        <v>12</v>
      </c>
      <c r="J10" s="1">
        <v>6</v>
      </c>
      <c r="K10" s="1">
        <v>12</v>
      </c>
      <c r="L10" s="1">
        <v>6</v>
      </c>
      <c r="M10" s="1">
        <v>6</v>
      </c>
      <c r="N10" s="1">
        <v>6</v>
      </c>
      <c r="O10" s="1">
        <v>6</v>
      </c>
      <c r="P10" s="5">
        <v>6</v>
      </c>
      <c r="Q10" s="5"/>
      <c r="R10" s="1"/>
      <c r="S10" s="1">
        <v>6</v>
      </c>
      <c r="T10" s="1">
        <v>6</v>
      </c>
      <c r="U10" s="1">
        <v>6</v>
      </c>
      <c r="V10" s="1">
        <v>6</v>
      </c>
      <c r="W10" s="1">
        <v>6</v>
      </c>
      <c r="X10" s="1">
        <v>6</v>
      </c>
      <c r="Y10" s="1">
        <v>6</v>
      </c>
      <c r="Z10" s="1">
        <v>6</v>
      </c>
      <c r="AA10" s="1">
        <v>6</v>
      </c>
      <c r="AB10" s="1">
        <v>6</v>
      </c>
      <c r="AC10" s="1">
        <v>12</v>
      </c>
      <c r="AD10" s="1">
        <v>6</v>
      </c>
      <c r="AE10" s="1">
        <v>12</v>
      </c>
      <c r="AF10" s="1"/>
      <c r="AG10" s="1">
        <v>12</v>
      </c>
      <c r="AH10" s="29">
        <f t="shared" si="0"/>
        <v>300</v>
      </c>
    </row>
    <row r="11" spans="1:34" x14ac:dyDescent="0.25">
      <c r="B11" s="1" t="s">
        <v>8</v>
      </c>
      <c r="C11" s="1">
        <v>2021</v>
      </c>
      <c r="D11" s="4">
        <v>200</v>
      </c>
      <c r="E11" s="4"/>
      <c r="F11" s="4"/>
      <c r="G11" s="4"/>
      <c r="H11" s="4"/>
      <c r="I11" s="4"/>
      <c r="J11" s="1"/>
      <c r="K11" s="1"/>
      <c r="L11" s="1"/>
      <c r="M11" s="1"/>
      <c r="N11" s="1"/>
      <c r="O11" s="1"/>
      <c r="P11" s="5"/>
      <c r="Q11" s="5"/>
      <c r="R11" s="1"/>
      <c r="S11" s="1">
        <v>6</v>
      </c>
      <c r="T11" s="1"/>
      <c r="U11" s="1">
        <v>6</v>
      </c>
      <c r="V11" s="1">
        <v>6</v>
      </c>
      <c r="W11" s="1">
        <v>6</v>
      </c>
      <c r="X11" s="1">
        <v>6</v>
      </c>
      <c r="Y11" s="1">
        <v>6</v>
      </c>
      <c r="Z11" s="1">
        <v>6</v>
      </c>
      <c r="AA11" s="1">
        <v>6</v>
      </c>
      <c r="AB11" s="1"/>
      <c r="AC11" s="1"/>
      <c r="AD11" s="1">
        <v>6</v>
      </c>
      <c r="AE11" s="1"/>
      <c r="AF11" s="1"/>
      <c r="AG11" s="1">
        <v>6</v>
      </c>
      <c r="AH11" s="29">
        <f t="shared" si="0"/>
        <v>140</v>
      </c>
    </row>
    <row r="12" spans="1:34" x14ac:dyDescent="0.25">
      <c r="B12" s="1" t="s">
        <v>9</v>
      </c>
      <c r="C12" s="1">
        <v>2021</v>
      </c>
      <c r="D12" s="4">
        <v>400</v>
      </c>
      <c r="E12" s="4"/>
      <c r="F12" s="4"/>
      <c r="G12" s="4"/>
      <c r="H12" s="4">
        <v>12</v>
      </c>
      <c r="I12" s="4">
        <v>12</v>
      </c>
      <c r="J12" s="1"/>
      <c r="K12" s="1">
        <v>12</v>
      </c>
      <c r="L12" s="1">
        <v>6</v>
      </c>
      <c r="M12" s="1">
        <v>6</v>
      </c>
      <c r="N12" s="1">
        <v>12</v>
      </c>
      <c r="O12" s="1"/>
      <c r="P12" s="5"/>
      <c r="Q12" s="5">
        <v>6</v>
      </c>
      <c r="R12" s="1">
        <v>6</v>
      </c>
      <c r="S12" s="1">
        <v>6</v>
      </c>
      <c r="T12" s="1">
        <v>6</v>
      </c>
      <c r="U12" s="1"/>
      <c r="V12" s="1"/>
      <c r="W12" s="1"/>
      <c r="X12" s="1"/>
      <c r="Y12" s="1"/>
      <c r="Z12" s="1">
        <v>6</v>
      </c>
      <c r="AA12" s="1">
        <v>6</v>
      </c>
      <c r="AB12" s="1"/>
      <c r="AC12" s="1">
        <v>12</v>
      </c>
      <c r="AD12" s="1">
        <v>6</v>
      </c>
      <c r="AE12" s="1">
        <v>12</v>
      </c>
      <c r="AF12" s="1">
        <v>12</v>
      </c>
      <c r="AG12" s="1"/>
      <c r="AH12" s="29">
        <f t="shared" si="0"/>
        <v>262</v>
      </c>
    </row>
    <row r="13" spans="1:34" x14ac:dyDescent="0.25">
      <c r="B13" s="1" t="s">
        <v>10</v>
      </c>
      <c r="C13" s="1">
        <v>2021</v>
      </c>
      <c r="D13" s="4">
        <v>300</v>
      </c>
      <c r="E13" s="4"/>
      <c r="F13" s="4"/>
      <c r="G13" s="4"/>
      <c r="H13" s="4"/>
      <c r="I13" s="4">
        <v>12</v>
      </c>
      <c r="J13" s="1">
        <v>6</v>
      </c>
      <c r="K13" s="1">
        <v>12</v>
      </c>
      <c r="L13" s="1">
        <v>6</v>
      </c>
      <c r="M13" s="1">
        <v>6</v>
      </c>
      <c r="N13" s="1">
        <v>12</v>
      </c>
      <c r="O13" s="1">
        <v>6</v>
      </c>
      <c r="P13" s="5">
        <v>6</v>
      </c>
      <c r="Q13" s="5"/>
      <c r="R13" s="1"/>
      <c r="S13" s="1">
        <v>6</v>
      </c>
      <c r="T13" s="1"/>
      <c r="U13" s="1">
        <v>6</v>
      </c>
      <c r="V13" s="1">
        <v>6</v>
      </c>
      <c r="W13" s="1">
        <v>6</v>
      </c>
      <c r="X13" s="1">
        <v>6</v>
      </c>
      <c r="Y13" s="1">
        <v>6</v>
      </c>
      <c r="Z13" s="1">
        <v>6</v>
      </c>
      <c r="AA13" s="1">
        <v>6</v>
      </c>
      <c r="AB13" s="1">
        <v>6</v>
      </c>
      <c r="AC13" s="1">
        <v>12</v>
      </c>
      <c r="AD13" s="1"/>
      <c r="AE13" s="1">
        <v>12</v>
      </c>
      <c r="AF13" s="1"/>
      <c r="AG13" s="1">
        <v>12</v>
      </c>
      <c r="AH13" s="29">
        <f t="shared" si="0"/>
        <v>144</v>
      </c>
    </row>
    <row r="14" spans="1:34" x14ac:dyDescent="0.25">
      <c r="B14" s="1" t="s">
        <v>12</v>
      </c>
      <c r="C14" s="1">
        <v>2021</v>
      </c>
      <c r="D14" s="4">
        <v>300</v>
      </c>
      <c r="E14" s="4"/>
      <c r="F14" s="4"/>
      <c r="G14" s="4"/>
      <c r="H14" s="4">
        <v>12</v>
      </c>
      <c r="I14" s="4">
        <v>12</v>
      </c>
      <c r="J14" s="1">
        <v>6</v>
      </c>
      <c r="K14" s="1">
        <v>12</v>
      </c>
      <c r="L14" s="1">
        <v>6</v>
      </c>
      <c r="M14" s="1">
        <v>6</v>
      </c>
      <c r="N14" s="1">
        <v>6</v>
      </c>
      <c r="O14" s="1"/>
      <c r="P14" s="5">
        <v>6</v>
      </c>
      <c r="Q14" s="5">
        <v>6</v>
      </c>
      <c r="R14" s="1">
        <v>6</v>
      </c>
      <c r="S14" s="1">
        <v>6</v>
      </c>
      <c r="T14" s="1">
        <v>6</v>
      </c>
      <c r="U14" s="1">
        <v>6</v>
      </c>
      <c r="V14" s="1">
        <v>6</v>
      </c>
      <c r="W14" s="1"/>
      <c r="X14" s="1">
        <v>6</v>
      </c>
      <c r="Y14" s="1">
        <v>6</v>
      </c>
      <c r="Z14" s="1">
        <v>6</v>
      </c>
      <c r="AA14" s="1"/>
      <c r="AB14" s="1"/>
      <c r="AC14" s="1">
        <v>6</v>
      </c>
      <c r="AD14" s="1">
        <v>6</v>
      </c>
      <c r="AE14" s="1">
        <v>12</v>
      </c>
      <c r="AF14" s="1">
        <v>12</v>
      </c>
      <c r="AG14" s="1">
        <v>12</v>
      </c>
      <c r="AH14" s="29">
        <f t="shared" si="0"/>
        <v>132</v>
      </c>
    </row>
    <row r="15" spans="1:34" x14ac:dyDescent="0.25">
      <c r="B15" s="1" t="s">
        <v>13</v>
      </c>
      <c r="C15" s="1">
        <v>2021</v>
      </c>
      <c r="D15" s="4">
        <v>77</v>
      </c>
      <c r="E15" s="4"/>
      <c r="F15" s="4"/>
      <c r="G15" s="4"/>
      <c r="H15" s="4"/>
      <c r="I15" s="4"/>
      <c r="J15" s="1">
        <v>3</v>
      </c>
      <c r="K15" s="1">
        <v>6</v>
      </c>
      <c r="L15" s="1"/>
      <c r="M15" s="1">
        <v>6</v>
      </c>
      <c r="N15" s="1">
        <v>3</v>
      </c>
      <c r="O15" s="1"/>
      <c r="P15" s="5"/>
      <c r="Q15" s="5"/>
      <c r="R15" s="1"/>
      <c r="S15" s="1">
        <v>3</v>
      </c>
      <c r="T15" s="1">
        <v>3</v>
      </c>
      <c r="U15" s="1"/>
      <c r="V15" s="1">
        <v>3</v>
      </c>
      <c r="W15" s="1">
        <v>3</v>
      </c>
      <c r="X15" s="1"/>
      <c r="Y15" s="1">
        <v>3</v>
      </c>
      <c r="Z15" s="1">
        <v>3</v>
      </c>
      <c r="AA15" s="1">
        <v>3</v>
      </c>
      <c r="AB15" s="1"/>
      <c r="AC15" s="1">
        <v>6</v>
      </c>
      <c r="AD15" s="1">
        <v>3</v>
      </c>
      <c r="AE15" s="1">
        <v>6</v>
      </c>
      <c r="AF15" s="1"/>
      <c r="AG15" s="1"/>
      <c r="AH15" s="29">
        <f t="shared" si="0"/>
        <v>23</v>
      </c>
    </row>
    <row r="16" spans="1:34" x14ac:dyDescent="0.25">
      <c r="B16" s="1" t="s">
        <v>14</v>
      </c>
      <c r="C16" s="1">
        <v>2021</v>
      </c>
      <c r="D16" s="4">
        <v>92</v>
      </c>
      <c r="E16" s="4"/>
      <c r="F16" s="4"/>
      <c r="G16" s="4"/>
      <c r="H16" s="4">
        <v>6</v>
      </c>
      <c r="I16" s="4">
        <v>6</v>
      </c>
      <c r="J16" s="1">
        <v>3</v>
      </c>
      <c r="K16" s="1">
        <v>6</v>
      </c>
      <c r="L16" s="1">
        <v>3</v>
      </c>
      <c r="M16" s="1">
        <v>6</v>
      </c>
      <c r="N16" s="1">
        <v>3</v>
      </c>
      <c r="O16" s="1">
        <v>2</v>
      </c>
      <c r="P16" s="1">
        <v>2</v>
      </c>
      <c r="Q16" s="1">
        <v>6</v>
      </c>
      <c r="R16" s="1">
        <v>2</v>
      </c>
      <c r="S16" s="1">
        <v>3</v>
      </c>
      <c r="T16" s="1">
        <v>3</v>
      </c>
      <c r="U16" s="1">
        <v>2</v>
      </c>
      <c r="V16" s="1">
        <v>3</v>
      </c>
      <c r="W16" s="1">
        <v>3</v>
      </c>
      <c r="X16" s="1">
        <v>3</v>
      </c>
      <c r="Y16" s="1">
        <v>3</v>
      </c>
      <c r="Z16" s="1">
        <v>3</v>
      </c>
      <c r="AA16" s="1">
        <v>3</v>
      </c>
      <c r="AB16" s="1">
        <v>3</v>
      </c>
      <c r="AC16" s="1">
        <v>6</v>
      </c>
      <c r="AD16" s="1">
        <v>3</v>
      </c>
      <c r="AE16" s="1">
        <v>6</v>
      </c>
      <c r="AF16" s="1">
        <v>3</v>
      </c>
      <c r="AG16" s="1">
        <v>3</v>
      </c>
      <c r="AH16" s="29">
        <f t="shared" si="0"/>
        <v>-3</v>
      </c>
    </row>
    <row r="17" spans="1:34" x14ac:dyDescent="0.25">
      <c r="B17" s="1" t="s">
        <v>15</v>
      </c>
      <c r="C17" s="1">
        <v>2021</v>
      </c>
      <c r="D17" s="4">
        <v>500</v>
      </c>
      <c r="E17" s="4"/>
      <c r="F17" s="4"/>
      <c r="G17" s="4"/>
      <c r="H17" s="4">
        <v>12</v>
      </c>
      <c r="I17" s="4">
        <v>12</v>
      </c>
      <c r="J17" s="1">
        <v>6</v>
      </c>
      <c r="K17" s="1">
        <v>12</v>
      </c>
      <c r="L17" s="1">
        <v>6</v>
      </c>
      <c r="M17" s="1">
        <v>6</v>
      </c>
      <c r="N17" s="1">
        <v>6</v>
      </c>
      <c r="O17" s="1">
        <v>6</v>
      </c>
      <c r="P17" s="5">
        <v>6</v>
      </c>
      <c r="Q17" s="5">
        <v>6</v>
      </c>
      <c r="R17" s="1">
        <v>6</v>
      </c>
      <c r="S17" s="1">
        <v>6</v>
      </c>
      <c r="T17" s="1">
        <v>6</v>
      </c>
      <c r="U17" s="1">
        <v>6</v>
      </c>
      <c r="V17" s="1"/>
      <c r="W17" s="1"/>
      <c r="X17" s="1">
        <v>6</v>
      </c>
      <c r="Y17" s="1">
        <v>6</v>
      </c>
      <c r="Z17" s="1">
        <v>6</v>
      </c>
      <c r="AA17" s="1"/>
      <c r="AB17" s="1"/>
      <c r="AC17" s="1"/>
      <c r="AD17" s="1">
        <v>6</v>
      </c>
      <c r="AE17" s="1">
        <v>12</v>
      </c>
      <c r="AF17" s="1">
        <v>12</v>
      </c>
      <c r="AG17" s="1">
        <v>12</v>
      </c>
      <c r="AH17" s="29">
        <f t="shared" si="0"/>
        <v>338</v>
      </c>
    </row>
    <row r="18" spans="1:34" x14ac:dyDescent="0.25">
      <c r="B18" s="1" t="s">
        <v>16</v>
      </c>
      <c r="C18" s="1">
        <v>2021</v>
      </c>
      <c r="D18" s="4">
        <v>100</v>
      </c>
      <c r="E18" s="4"/>
      <c r="F18" s="4"/>
      <c r="G18" s="4"/>
      <c r="H18" s="4"/>
      <c r="I18" s="4"/>
      <c r="J18" s="1"/>
      <c r="K18" s="1"/>
      <c r="L18" s="1"/>
      <c r="M18" s="1">
        <v>6</v>
      </c>
      <c r="N18" s="1"/>
      <c r="O18" s="1"/>
      <c r="P18" s="5"/>
      <c r="Q18" s="5"/>
      <c r="R18" s="1"/>
      <c r="S18" s="1"/>
      <c r="T18" s="1"/>
      <c r="U18" s="1"/>
      <c r="V18" s="1">
        <v>6</v>
      </c>
      <c r="W18" s="1">
        <v>6</v>
      </c>
      <c r="X18" s="1"/>
      <c r="Y18" s="1"/>
      <c r="Z18" s="1"/>
      <c r="AA18" s="1">
        <v>6</v>
      </c>
      <c r="AB18" s="1">
        <v>6</v>
      </c>
      <c r="AC18" s="1">
        <v>12</v>
      </c>
      <c r="AD18" s="1"/>
      <c r="AE18" s="1">
        <v>12</v>
      </c>
      <c r="AF18" s="1"/>
      <c r="AG18" s="1"/>
      <c r="AH18" s="29">
        <f t="shared" si="0"/>
        <v>46</v>
      </c>
    </row>
    <row r="19" spans="1:34" ht="15.75" thickBot="1" x14ac:dyDescent="0.3">
      <c r="J19" s="2"/>
      <c r="K19" s="2"/>
      <c r="L19" s="2"/>
      <c r="M19" s="2"/>
      <c r="N19" s="2"/>
      <c r="O19" s="2"/>
      <c r="P19" s="16"/>
      <c r="Q19" s="16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9">
        <f t="shared" si="0"/>
        <v>0</v>
      </c>
    </row>
    <row r="20" spans="1:34" x14ac:dyDescent="0.25">
      <c r="A20" t="s">
        <v>17</v>
      </c>
      <c r="B20" s="8" t="s">
        <v>97</v>
      </c>
      <c r="C20" s="9">
        <v>2021</v>
      </c>
      <c r="D20" s="10">
        <v>48</v>
      </c>
      <c r="E20" s="10"/>
      <c r="F20" s="47"/>
      <c r="G20" s="47"/>
      <c r="H20" s="47"/>
      <c r="I20" s="47"/>
      <c r="J20" s="37"/>
      <c r="K20" s="54"/>
      <c r="L20" s="54">
        <v>6</v>
      </c>
      <c r="M20" s="37"/>
      <c r="N20" s="37"/>
      <c r="O20" s="37"/>
      <c r="P20" s="38"/>
      <c r="Q20" s="55"/>
      <c r="R20" s="37"/>
      <c r="S20" s="37"/>
      <c r="T20" s="54">
        <v>12</v>
      </c>
      <c r="U20" s="37"/>
      <c r="V20" s="54"/>
      <c r="W20" s="54"/>
      <c r="X20" s="37"/>
      <c r="Y20" s="37"/>
      <c r="Z20" s="37"/>
      <c r="AA20" s="37"/>
      <c r="AB20" s="37"/>
      <c r="AC20" s="54"/>
      <c r="AD20" s="37"/>
      <c r="AE20" s="37"/>
      <c r="AF20" s="54"/>
      <c r="AG20" s="37"/>
      <c r="AH20" s="29">
        <f>D20-F20-G20-H20-I20-J20-K20-L20-M20-N20-O20-P20-Q20-R20-S20-T20-U20-V20-W20-X20-Y20-Z20-AA20-AB20-AC20-AD20-AE20-AF20-AG20</f>
        <v>30</v>
      </c>
    </row>
    <row r="21" spans="1:34" x14ac:dyDescent="0.25">
      <c r="B21" s="12" t="s">
        <v>96</v>
      </c>
      <c r="C21" s="1">
        <v>2021</v>
      </c>
      <c r="D21" s="4">
        <v>186</v>
      </c>
      <c r="E21" s="4"/>
      <c r="F21" s="48">
        <v>6</v>
      </c>
      <c r="G21" s="48">
        <v>12</v>
      </c>
      <c r="H21" s="48"/>
      <c r="I21" s="48"/>
      <c r="J21" s="51"/>
      <c r="K21" s="51">
        <v>12</v>
      </c>
      <c r="L21" s="51">
        <v>6</v>
      </c>
      <c r="M21" s="51"/>
      <c r="N21" s="32"/>
      <c r="O21" s="32"/>
      <c r="P21" s="39"/>
      <c r="Q21" s="56">
        <v>6</v>
      </c>
      <c r="R21" s="32"/>
      <c r="S21" s="51">
        <v>12</v>
      </c>
      <c r="T21" s="51">
        <v>12</v>
      </c>
      <c r="U21" s="32"/>
      <c r="V21" s="51"/>
      <c r="W21" s="51">
        <v>6</v>
      </c>
      <c r="X21" s="32"/>
      <c r="Y21" s="32"/>
      <c r="Z21" s="51"/>
      <c r="AA21" s="51">
        <v>6</v>
      </c>
      <c r="AB21" s="32"/>
      <c r="AC21" s="51">
        <v>12</v>
      </c>
      <c r="AD21" s="32"/>
      <c r="AE21" s="51">
        <v>12</v>
      </c>
      <c r="AF21" s="51">
        <v>18</v>
      </c>
      <c r="AG21" s="32"/>
      <c r="AH21" s="29">
        <f t="shared" ref="AH21:AH28" si="1">D21-F21-G21-H21-I21-J21-K21-L21-M21-N21-O21-P21-Q21-R21-S21-T21-U21-V21-W21-X21-Y21-Z21-AA21-AB21-AC21-AD21-AE21-AF21-AG21</f>
        <v>66</v>
      </c>
    </row>
    <row r="22" spans="1:34" x14ac:dyDescent="0.25">
      <c r="B22" s="12" t="s">
        <v>19</v>
      </c>
      <c r="C22" s="1">
        <v>2021</v>
      </c>
      <c r="D22" s="4">
        <v>102</v>
      </c>
      <c r="E22" s="4"/>
      <c r="F22" s="48"/>
      <c r="G22" s="48">
        <v>6</v>
      </c>
      <c r="H22" s="48">
        <v>12</v>
      </c>
      <c r="I22" s="48">
        <v>6</v>
      </c>
      <c r="J22" s="51">
        <v>6</v>
      </c>
      <c r="K22" s="51"/>
      <c r="L22" s="51"/>
      <c r="M22" s="51"/>
      <c r="N22" s="32"/>
      <c r="O22" s="32"/>
      <c r="P22" s="39"/>
      <c r="Q22" s="56"/>
      <c r="R22" s="32"/>
      <c r="S22" s="51"/>
      <c r="T22" s="51"/>
      <c r="U22" s="32"/>
      <c r="V22" s="51">
        <v>6</v>
      </c>
      <c r="W22" s="51"/>
      <c r="X22" s="32"/>
      <c r="Y22" s="32"/>
      <c r="Z22" s="51"/>
      <c r="AA22" s="51"/>
      <c r="AB22" s="32"/>
      <c r="AC22" s="51"/>
      <c r="AD22" s="32"/>
      <c r="AE22" s="51"/>
      <c r="AF22" s="51"/>
      <c r="AG22" s="32"/>
      <c r="AH22" s="29">
        <f t="shared" si="1"/>
        <v>66</v>
      </c>
    </row>
    <row r="23" spans="1:34" x14ac:dyDescent="0.25">
      <c r="B23" s="12" t="s">
        <v>95</v>
      </c>
      <c r="C23" s="1">
        <v>2021</v>
      </c>
      <c r="D23" s="4">
        <v>0</v>
      </c>
      <c r="E23" s="4"/>
      <c r="F23" s="48"/>
      <c r="G23" s="48"/>
      <c r="H23" s="48"/>
      <c r="I23" s="48"/>
      <c r="J23" s="51"/>
      <c r="K23" s="51"/>
      <c r="L23" s="51"/>
      <c r="M23" s="51"/>
      <c r="N23" s="32"/>
      <c r="O23" s="32"/>
      <c r="P23" s="39"/>
      <c r="Q23" s="56"/>
      <c r="R23" s="32"/>
      <c r="S23" s="51"/>
      <c r="T23" s="51"/>
      <c r="U23" s="32"/>
      <c r="V23" s="51"/>
      <c r="W23" s="51"/>
      <c r="X23" s="32"/>
      <c r="Y23" s="32"/>
      <c r="Z23" s="51"/>
      <c r="AA23" s="51"/>
      <c r="AB23" s="32"/>
      <c r="AC23" s="51"/>
      <c r="AD23" s="32"/>
      <c r="AE23" s="51"/>
      <c r="AF23" s="51"/>
      <c r="AG23" s="32"/>
      <c r="AH23" s="29">
        <f t="shared" si="1"/>
        <v>0</v>
      </c>
    </row>
    <row r="24" spans="1:34" x14ac:dyDescent="0.25">
      <c r="B24" s="12" t="s">
        <v>26</v>
      </c>
      <c r="C24" s="1">
        <v>2021</v>
      </c>
      <c r="D24" s="4">
        <v>0</v>
      </c>
      <c r="E24" s="4"/>
      <c r="F24" s="48"/>
      <c r="G24" s="48"/>
      <c r="H24" s="48"/>
      <c r="I24" s="48"/>
      <c r="J24" s="51"/>
      <c r="K24" s="51"/>
      <c r="L24" s="51"/>
      <c r="M24" s="51"/>
      <c r="N24" s="32"/>
      <c r="O24" s="32"/>
      <c r="P24" s="39"/>
      <c r="Q24" s="56"/>
      <c r="R24" s="32"/>
      <c r="S24" s="51"/>
      <c r="T24" s="51"/>
      <c r="U24" s="32"/>
      <c r="V24" s="51"/>
      <c r="W24" s="51"/>
      <c r="X24" s="32"/>
      <c r="Y24" s="32"/>
      <c r="Z24" s="51"/>
      <c r="AA24" s="51"/>
      <c r="AB24" s="32"/>
      <c r="AC24" s="51"/>
      <c r="AD24" s="32"/>
      <c r="AE24" s="51"/>
      <c r="AF24" s="51"/>
      <c r="AG24" s="32"/>
      <c r="AH24" s="29">
        <f t="shared" si="1"/>
        <v>0</v>
      </c>
    </row>
    <row r="25" spans="1:34" x14ac:dyDescent="0.25">
      <c r="B25" s="12" t="s">
        <v>98</v>
      </c>
      <c r="C25" s="1">
        <v>2021</v>
      </c>
      <c r="D25" s="4">
        <v>137</v>
      </c>
      <c r="E25" s="4"/>
      <c r="F25" s="48">
        <v>6</v>
      </c>
      <c r="G25" s="48">
        <v>6</v>
      </c>
      <c r="H25" s="48">
        <v>6</v>
      </c>
      <c r="I25" s="48">
        <v>6</v>
      </c>
      <c r="J25" s="51">
        <v>6</v>
      </c>
      <c r="K25" s="51">
        <v>12</v>
      </c>
      <c r="L25" s="51">
        <v>6</v>
      </c>
      <c r="M25" s="51">
        <v>12</v>
      </c>
      <c r="N25" s="32"/>
      <c r="O25" s="32"/>
      <c r="P25" s="39"/>
      <c r="Q25" s="56">
        <v>6</v>
      </c>
      <c r="R25" s="32"/>
      <c r="S25" s="51">
        <v>6</v>
      </c>
      <c r="T25" s="51">
        <v>6</v>
      </c>
      <c r="U25" s="32"/>
      <c r="V25" s="51">
        <v>6</v>
      </c>
      <c r="W25" s="51">
        <v>3</v>
      </c>
      <c r="X25" s="32"/>
      <c r="Y25" s="32"/>
      <c r="Z25" s="51">
        <v>6</v>
      </c>
      <c r="AA25" s="51">
        <v>6</v>
      </c>
      <c r="AB25" s="32"/>
      <c r="AC25" s="51">
        <v>6</v>
      </c>
      <c r="AD25" s="32"/>
      <c r="AE25" s="51">
        <v>12</v>
      </c>
      <c r="AF25" s="51">
        <v>6</v>
      </c>
      <c r="AG25" s="32"/>
      <c r="AH25" s="29">
        <f t="shared" si="1"/>
        <v>14</v>
      </c>
    </row>
    <row r="26" spans="1:34" x14ac:dyDescent="0.25">
      <c r="B26" s="13" t="s">
        <v>27</v>
      </c>
      <c r="C26" s="1">
        <v>2021</v>
      </c>
      <c r="D26" s="18">
        <v>54</v>
      </c>
      <c r="E26" s="18"/>
      <c r="F26" s="49"/>
      <c r="G26" s="49"/>
      <c r="H26" s="49">
        <v>6</v>
      </c>
      <c r="I26" s="49">
        <v>6</v>
      </c>
      <c r="J26" s="52"/>
      <c r="K26" s="52"/>
      <c r="L26" s="52">
        <v>6</v>
      </c>
      <c r="M26" s="52"/>
      <c r="N26" s="40"/>
      <c r="O26" s="40"/>
      <c r="P26" s="41"/>
      <c r="Q26" s="57">
        <v>6</v>
      </c>
      <c r="R26" s="40"/>
      <c r="S26" s="52">
        <v>6</v>
      </c>
      <c r="T26" s="52"/>
      <c r="U26" s="40"/>
      <c r="V26" s="52"/>
      <c r="W26" s="52"/>
      <c r="X26" s="40"/>
      <c r="Y26" s="40"/>
      <c r="Z26" s="52"/>
      <c r="AA26" s="52">
        <v>6</v>
      </c>
      <c r="AB26" s="40"/>
      <c r="AC26" s="52"/>
      <c r="AD26" s="40"/>
      <c r="AE26" s="52"/>
      <c r="AF26" s="52"/>
      <c r="AG26" s="40"/>
      <c r="AH26" s="29">
        <f t="shared" si="1"/>
        <v>18</v>
      </c>
    </row>
    <row r="27" spans="1:34" x14ac:dyDescent="0.25">
      <c r="B27" s="13" t="s">
        <v>100</v>
      </c>
      <c r="C27" s="1">
        <v>2021</v>
      </c>
      <c r="D27" s="18">
        <v>96</v>
      </c>
      <c r="E27" s="18"/>
      <c r="F27" s="49">
        <v>6</v>
      </c>
      <c r="G27" s="49">
        <v>6</v>
      </c>
      <c r="H27" s="49">
        <v>6</v>
      </c>
      <c r="I27" s="49">
        <v>6</v>
      </c>
      <c r="J27" s="52">
        <v>6</v>
      </c>
      <c r="K27" s="52">
        <v>12</v>
      </c>
      <c r="L27" s="52">
        <v>6</v>
      </c>
      <c r="M27" s="52">
        <v>18</v>
      </c>
      <c r="N27" s="40"/>
      <c r="O27" s="40"/>
      <c r="P27" s="41"/>
      <c r="Q27" s="57"/>
      <c r="R27" s="40"/>
      <c r="S27" s="52">
        <v>6</v>
      </c>
      <c r="T27" s="52">
        <v>6</v>
      </c>
      <c r="U27" s="40"/>
      <c r="V27" s="52"/>
      <c r="W27" s="52"/>
      <c r="X27" s="40"/>
      <c r="Y27" s="40"/>
      <c r="Z27" s="52"/>
      <c r="AA27" s="52">
        <v>6</v>
      </c>
      <c r="AB27" s="40"/>
      <c r="AC27" s="52">
        <v>6</v>
      </c>
      <c r="AD27" s="40"/>
      <c r="AE27" s="52">
        <v>6</v>
      </c>
      <c r="AF27" s="40"/>
      <c r="AG27" s="40"/>
      <c r="AH27" s="29">
        <f t="shared" si="1"/>
        <v>0</v>
      </c>
    </row>
    <row r="28" spans="1:34" ht="15.75" thickBot="1" x14ac:dyDescent="0.3">
      <c r="B28" s="14" t="s">
        <v>99</v>
      </c>
      <c r="C28" s="1">
        <v>2021</v>
      </c>
      <c r="D28" s="17">
        <v>30</v>
      </c>
      <c r="E28" s="17"/>
      <c r="F28" s="50"/>
      <c r="G28" s="50"/>
      <c r="H28" s="50"/>
      <c r="I28" s="50"/>
      <c r="J28" s="53"/>
      <c r="K28" s="53"/>
      <c r="L28" s="53"/>
      <c r="M28" s="53"/>
      <c r="N28" s="42"/>
      <c r="O28" s="42"/>
      <c r="P28" s="43"/>
      <c r="Q28" s="43"/>
      <c r="R28" s="42"/>
      <c r="S28" s="53"/>
      <c r="T28" s="53"/>
      <c r="U28" s="42"/>
      <c r="V28" s="53"/>
      <c r="W28" s="53"/>
      <c r="X28" s="42"/>
      <c r="Y28" s="42"/>
      <c r="Z28" s="53">
        <v>6</v>
      </c>
      <c r="AA28" s="53">
        <v>6</v>
      </c>
      <c r="AB28" s="42"/>
      <c r="AC28" s="53">
        <v>6</v>
      </c>
      <c r="AD28" s="42"/>
      <c r="AE28" s="53">
        <v>6</v>
      </c>
      <c r="AF28" s="42"/>
      <c r="AG28" s="42"/>
      <c r="AH28" s="29">
        <f t="shared" si="1"/>
        <v>6</v>
      </c>
    </row>
    <row r="29" spans="1:34" x14ac:dyDescent="0.25">
      <c r="B29" s="30"/>
      <c r="F29">
        <f>SUM(F5:F28)</f>
        <v>18</v>
      </c>
      <c r="H29">
        <f>SUM(H5:H28)</f>
        <v>192</v>
      </c>
      <c r="I29">
        <f t="shared" ref="I29:AG29" si="2">SUM(I5:I28)</f>
        <v>174</v>
      </c>
      <c r="J29">
        <f t="shared" si="2"/>
        <v>108</v>
      </c>
      <c r="K29">
        <f t="shared" si="2"/>
        <v>174</v>
      </c>
      <c r="L29">
        <f t="shared" si="2"/>
        <v>123</v>
      </c>
      <c r="M29">
        <f t="shared" si="2"/>
        <v>102</v>
      </c>
      <c r="N29">
        <f t="shared" si="2"/>
        <v>60</v>
      </c>
      <c r="O29">
        <f t="shared" si="2"/>
        <v>38</v>
      </c>
      <c r="P29">
        <f t="shared" si="2"/>
        <v>50</v>
      </c>
      <c r="Q29">
        <f t="shared" si="2"/>
        <v>66</v>
      </c>
      <c r="R29">
        <f t="shared" si="2"/>
        <v>44</v>
      </c>
      <c r="S29">
        <f t="shared" si="2"/>
        <v>114</v>
      </c>
      <c r="T29">
        <f t="shared" si="2"/>
        <v>90</v>
      </c>
      <c r="U29">
        <f t="shared" si="2"/>
        <v>56</v>
      </c>
      <c r="V29">
        <f t="shared" si="2"/>
        <v>78</v>
      </c>
      <c r="W29">
        <f t="shared" si="2"/>
        <v>69</v>
      </c>
      <c r="X29">
        <f t="shared" si="2"/>
        <v>57</v>
      </c>
      <c r="Y29">
        <f t="shared" si="2"/>
        <v>60</v>
      </c>
      <c r="Z29">
        <f t="shared" si="2"/>
        <v>84</v>
      </c>
      <c r="AA29">
        <f t="shared" si="2"/>
        <v>84</v>
      </c>
      <c r="AB29">
        <f t="shared" si="2"/>
        <v>33</v>
      </c>
      <c r="AC29">
        <f t="shared" si="2"/>
        <v>168</v>
      </c>
      <c r="AD29">
        <f t="shared" si="2"/>
        <v>60</v>
      </c>
      <c r="AE29">
        <f t="shared" si="2"/>
        <v>174</v>
      </c>
      <c r="AF29">
        <f t="shared" si="2"/>
        <v>93</v>
      </c>
      <c r="AG29">
        <f t="shared" si="2"/>
        <v>81</v>
      </c>
      <c r="AH29" s="31"/>
    </row>
    <row r="30" spans="1:34" x14ac:dyDescent="0.25">
      <c r="AH30" s="31"/>
    </row>
    <row r="31" spans="1:34" x14ac:dyDescent="0.25">
      <c r="E31" t="s">
        <v>94</v>
      </c>
      <c r="AH31" s="31"/>
    </row>
    <row r="32" spans="1:34" x14ac:dyDescent="0.25">
      <c r="A32" t="s">
        <v>87</v>
      </c>
      <c r="B32" s="1" t="s">
        <v>88</v>
      </c>
      <c r="C32" s="1">
        <v>2020</v>
      </c>
      <c r="D32" s="1">
        <v>160</v>
      </c>
      <c r="E32" s="1">
        <v>31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29"/>
    </row>
    <row r="33" spans="2:34" x14ac:dyDescent="0.25">
      <c r="B33" s="1" t="s">
        <v>88</v>
      </c>
      <c r="C33" s="1">
        <v>2019</v>
      </c>
      <c r="D33" s="1">
        <v>6</v>
      </c>
      <c r="E33" s="1">
        <v>30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29"/>
    </row>
    <row r="34" spans="2:34" x14ac:dyDescent="0.25">
      <c r="B34" s="1" t="s">
        <v>89</v>
      </c>
      <c r="C34" s="1">
        <v>2019</v>
      </c>
      <c r="D34" s="1">
        <v>18</v>
      </c>
      <c r="E34" s="1">
        <v>29.5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29"/>
    </row>
    <row r="35" spans="2:34" x14ac:dyDescent="0.25">
      <c r="B35" s="1" t="s">
        <v>89</v>
      </c>
      <c r="C35" s="1">
        <v>2020</v>
      </c>
      <c r="D35" s="1">
        <v>612</v>
      </c>
      <c r="E35" s="1">
        <v>33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29"/>
    </row>
    <row r="36" spans="2:34" x14ac:dyDescent="0.25">
      <c r="B36" s="1" t="s">
        <v>90</v>
      </c>
      <c r="C36" s="1">
        <v>2020</v>
      </c>
      <c r="D36" s="1">
        <v>132</v>
      </c>
      <c r="E36" s="1">
        <v>55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29"/>
    </row>
    <row r="37" spans="2:34" x14ac:dyDescent="0.25">
      <c r="B37" s="1" t="s">
        <v>91</v>
      </c>
      <c r="C37" s="1">
        <v>2020</v>
      </c>
      <c r="D37" s="1">
        <v>60</v>
      </c>
      <c r="E37" s="1">
        <v>62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29"/>
    </row>
    <row r="38" spans="2:34" x14ac:dyDescent="0.25">
      <c r="B38" s="1" t="s">
        <v>92</v>
      </c>
      <c r="C38" s="1">
        <v>2020</v>
      </c>
      <c r="D38" s="1">
        <v>360</v>
      </c>
      <c r="E38" s="1">
        <v>15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29"/>
    </row>
    <row r="39" spans="2:34" x14ac:dyDescent="0.25">
      <c r="B39" s="1" t="s">
        <v>20</v>
      </c>
      <c r="C39" s="1">
        <v>2020</v>
      </c>
      <c r="D39" s="1">
        <v>96</v>
      </c>
      <c r="E39" s="1">
        <v>190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29"/>
    </row>
    <row r="40" spans="2:34" x14ac:dyDescent="0.25">
      <c r="B40" s="1" t="s">
        <v>93</v>
      </c>
      <c r="C40" s="1">
        <v>2020</v>
      </c>
      <c r="D40" s="1">
        <v>12</v>
      </c>
      <c r="E40" s="1">
        <v>130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29"/>
    </row>
    <row r="42" spans="2:34" x14ac:dyDescent="0.25">
      <c r="E42">
        <v>23</v>
      </c>
      <c r="F42">
        <v>23</v>
      </c>
      <c r="G42">
        <v>22</v>
      </c>
    </row>
    <row r="43" spans="2:34" x14ac:dyDescent="0.25">
      <c r="E43" t="s">
        <v>135</v>
      </c>
      <c r="F43" t="s">
        <v>131</v>
      </c>
      <c r="G43" t="s">
        <v>132</v>
      </c>
      <c r="H43" t="s">
        <v>134</v>
      </c>
    </row>
    <row r="44" spans="2:34" x14ac:dyDescent="0.25">
      <c r="B44" s="1" t="s">
        <v>136</v>
      </c>
      <c r="C44">
        <v>2020</v>
      </c>
      <c r="D44" s="1">
        <v>36</v>
      </c>
      <c r="E44" s="1">
        <v>12</v>
      </c>
      <c r="F44" s="1">
        <v>12</v>
      </c>
      <c r="G44" s="1">
        <v>24</v>
      </c>
      <c r="H44" s="1"/>
    </row>
    <row r="45" spans="2:34" x14ac:dyDescent="0.25">
      <c r="B45" s="1" t="s">
        <v>4</v>
      </c>
      <c r="C45">
        <v>2020</v>
      </c>
      <c r="D45" s="1">
        <v>120</v>
      </c>
      <c r="E45" s="1"/>
      <c r="F45" s="1"/>
      <c r="G45" s="1"/>
      <c r="H45" s="1"/>
    </row>
    <row r="46" spans="2:34" x14ac:dyDescent="0.25">
      <c r="B46" s="1" t="s">
        <v>5</v>
      </c>
      <c r="C46">
        <v>2020</v>
      </c>
      <c r="D46" s="1">
        <v>300</v>
      </c>
      <c r="E46" s="1">
        <v>36</v>
      </c>
      <c r="F46" s="1">
        <v>36</v>
      </c>
      <c r="G46" s="1">
        <v>36</v>
      </c>
      <c r="H46" s="1"/>
    </row>
    <row r="47" spans="2:34" x14ac:dyDescent="0.25">
      <c r="B47" s="1" t="s">
        <v>6</v>
      </c>
      <c r="C47">
        <v>2020</v>
      </c>
      <c r="D47" s="1">
        <v>12</v>
      </c>
      <c r="E47" s="1"/>
      <c r="F47" s="1"/>
      <c r="G47" s="1"/>
      <c r="H47" s="1"/>
    </row>
    <row r="48" spans="2:34" x14ac:dyDescent="0.25">
      <c r="B48" s="1" t="s">
        <v>7</v>
      </c>
      <c r="C48">
        <v>2020</v>
      </c>
      <c r="D48" s="1">
        <v>6</v>
      </c>
      <c r="E48" s="1"/>
      <c r="F48" s="1"/>
      <c r="G48" s="1"/>
      <c r="H48" s="1"/>
    </row>
    <row r="49" spans="2:8" x14ac:dyDescent="0.25">
      <c r="B49" s="1" t="s">
        <v>25</v>
      </c>
      <c r="C49">
        <v>2020</v>
      </c>
      <c r="D49" s="1">
        <v>18</v>
      </c>
      <c r="E49" s="1">
        <v>6</v>
      </c>
      <c r="F49" s="1">
        <v>6</v>
      </c>
      <c r="G49" s="1">
        <v>6</v>
      </c>
      <c r="H49" s="1"/>
    </row>
    <row r="50" spans="2:8" x14ac:dyDescent="0.25">
      <c r="B50" s="1" t="s">
        <v>8</v>
      </c>
      <c r="C50">
        <v>2020</v>
      </c>
      <c r="D50" s="1"/>
      <c r="E50" s="1"/>
      <c r="F50" s="1"/>
      <c r="G50" s="1"/>
      <c r="H50" s="1"/>
    </row>
    <row r="51" spans="2:8" x14ac:dyDescent="0.25">
      <c r="B51" s="1" t="s">
        <v>9</v>
      </c>
      <c r="C51">
        <v>2020</v>
      </c>
      <c r="D51" s="1">
        <v>200</v>
      </c>
      <c r="E51" s="1">
        <v>18</v>
      </c>
      <c r="F51" s="1">
        <v>18</v>
      </c>
      <c r="G51" s="1">
        <v>18</v>
      </c>
      <c r="H51" s="1"/>
    </row>
    <row r="52" spans="2:8" x14ac:dyDescent="0.25">
      <c r="B52" s="1" t="s">
        <v>10</v>
      </c>
      <c r="C52">
        <v>2020</v>
      </c>
      <c r="D52" s="1">
        <v>200</v>
      </c>
      <c r="E52" s="1">
        <v>6</v>
      </c>
      <c r="F52" s="1">
        <v>6</v>
      </c>
      <c r="G52" s="1">
        <v>6</v>
      </c>
      <c r="H52" s="1"/>
    </row>
    <row r="53" spans="2:8" x14ac:dyDescent="0.25">
      <c r="B53" s="1" t="s">
        <v>12</v>
      </c>
      <c r="C53">
        <v>2020</v>
      </c>
      <c r="D53" s="1">
        <v>6</v>
      </c>
      <c r="E53" s="1">
        <v>6</v>
      </c>
      <c r="F53" s="1"/>
      <c r="G53" s="1"/>
      <c r="H53" s="1"/>
    </row>
    <row r="54" spans="2:8" x14ac:dyDescent="0.25">
      <c r="B54" s="1" t="s">
        <v>13</v>
      </c>
      <c r="C54">
        <v>2020</v>
      </c>
      <c r="D54" s="1">
        <v>50</v>
      </c>
      <c r="E54" s="1">
        <v>6</v>
      </c>
      <c r="F54" s="1">
        <v>6</v>
      </c>
      <c r="G54" s="1">
        <v>3</v>
      </c>
      <c r="H54" s="1"/>
    </row>
    <row r="55" spans="2:8" x14ac:dyDescent="0.25">
      <c r="B55" s="1" t="s">
        <v>14</v>
      </c>
      <c r="C55">
        <v>2020</v>
      </c>
      <c r="D55" s="1">
        <v>120</v>
      </c>
      <c r="E55" s="1">
        <v>6</v>
      </c>
      <c r="F55" s="1">
        <v>6</v>
      </c>
      <c r="G55" s="1">
        <v>6</v>
      </c>
      <c r="H55" s="1"/>
    </row>
    <row r="56" spans="2:8" x14ac:dyDescent="0.25">
      <c r="B56" s="1" t="s">
        <v>15</v>
      </c>
      <c r="C56">
        <v>2020</v>
      </c>
      <c r="D56" s="1">
        <v>6</v>
      </c>
      <c r="E56" s="1">
        <v>6</v>
      </c>
      <c r="F56" s="1"/>
      <c r="G56" s="1"/>
      <c r="H56" s="1"/>
    </row>
    <row r="57" spans="2:8" x14ac:dyDescent="0.25">
      <c r="B57" s="1" t="s">
        <v>16</v>
      </c>
      <c r="C57">
        <v>2020</v>
      </c>
      <c r="D57" s="1"/>
      <c r="E57" s="1"/>
      <c r="F57" s="1"/>
      <c r="G57" s="1"/>
      <c r="H57" s="1"/>
    </row>
    <row r="58" spans="2:8" ht="15.75" thickBot="1" x14ac:dyDescent="0.3">
      <c r="B58" s="2" t="s">
        <v>133</v>
      </c>
      <c r="C58">
        <v>2020</v>
      </c>
      <c r="D58" s="1">
        <v>6</v>
      </c>
      <c r="E58" s="1"/>
      <c r="F58" s="1"/>
      <c r="G58" s="1"/>
      <c r="H58" s="1">
        <v>3</v>
      </c>
    </row>
    <row r="59" spans="2:8" x14ac:dyDescent="0.25">
      <c r="B59" s="8" t="s">
        <v>97</v>
      </c>
      <c r="C59">
        <v>2020</v>
      </c>
      <c r="D59" s="1"/>
      <c r="E59" s="1"/>
      <c r="F59" s="1"/>
      <c r="G59" s="1"/>
      <c r="H59" s="1"/>
    </row>
    <row r="60" spans="2:8" x14ac:dyDescent="0.25">
      <c r="B60" s="12" t="s">
        <v>96</v>
      </c>
      <c r="C60">
        <v>2020</v>
      </c>
      <c r="D60" s="1"/>
      <c r="E60" s="1"/>
      <c r="F60" s="1"/>
      <c r="G60" s="1"/>
      <c r="H60" s="1"/>
    </row>
    <row r="61" spans="2:8" x14ac:dyDescent="0.25">
      <c r="B61" s="12" t="s">
        <v>19</v>
      </c>
      <c r="C61">
        <v>2020</v>
      </c>
      <c r="D61" s="1"/>
      <c r="E61" s="1"/>
      <c r="F61" s="1"/>
      <c r="G61" s="1"/>
      <c r="H61" s="1"/>
    </row>
    <row r="62" spans="2:8" x14ac:dyDescent="0.25">
      <c r="B62" s="12" t="s">
        <v>137</v>
      </c>
      <c r="C62">
        <v>2020</v>
      </c>
      <c r="D62" s="1"/>
      <c r="E62" s="1"/>
      <c r="F62" s="1">
        <v>6</v>
      </c>
      <c r="G62" s="1"/>
      <c r="H62" s="1"/>
    </row>
    <row r="63" spans="2:8" x14ac:dyDescent="0.25">
      <c r="B63" s="12" t="s">
        <v>26</v>
      </c>
      <c r="C63">
        <v>2020</v>
      </c>
      <c r="D63" s="1"/>
      <c r="E63" s="1"/>
      <c r="F63" s="1">
        <v>6</v>
      </c>
      <c r="G63" s="1"/>
      <c r="H63" s="1"/>
    </row>
    <row r="64" spans="2:8" x14ac:dyDescent="0.25">
      <c r="B64" s="12" t="s">
        <v>98</v>
      </c>
      <c r="C64">
        <v>2020</v>
      </c>
      <c r="D64" s="1"/>
      <c r="E64" s="1"/>
      <c r="F64" s="1"/>
      <c r="G64" s="1"/>
      <c r="H64" s="1"/>
    </row>
    <row r="65" spans="2:8" x14ac:dyDescent="0.25">
      <c r="B65" s="13" t="s">
        <v>27</v>
      </c>
      <c r="C65">
        <v>2020</v>
      </c>
      <c r="D65" s="1"/>
      <c r="E65" s="1"/>
      <c r="F65" s="1">
        <v>6</v>
      </c>
      <c r="G65" s="1"/>
      <c r="H65" s="1"/>
    </row>
    <row r="66" spans="2:8" x14ac:dyDescent="0.25">
      <c r="B66" s="13" t="s">
        <v>100</v>
      </c>
      <c r="C66">
        <v>2020</v>
      </c>
      <c r="D66" s="1"/>
      <c r="E66" s="1"/>
      <c r="F66" s="1"/>
      <c r="G66" s="1"/>
      <c r="H66" s="1"/>
    </row>
    <row r="67" spans="2:8" ht="15.75" thickBot="1" x14ac:dyDescent="0.3">
      <c r="B67" s="14" t="s">
        <v>99</v>
      </c>
      <c r="C67">
        <v>2020</v>
      </c>
      <c r="D67" s="1"/>
      <c r="E67" s="1"/>
      <c r="F67" s="1"/>
      <c r="G67" s="1"/>
      <c r="H67" s="1"/>
    </row>
    <row r="68" spans="2:8" x14ac:dyDescent="0.25">
      <c r="D68">
        <f t="shared" ref="D68:F68" si="3">SUM(D44:D67)</f>
        <v>1080</v>
      </c>
      <c r="E68">
        <f t="shared" si="3"/>
        <v>102</v>
      </c>
      <c r="F68">
        <f t="shared" si="3"/>
        <v>108</v>
      </c>
      <c r="G68">
        <f>SUM(G44:G67)</f>
        <v>99</v>
      </c>
    </row>
  </sheetData>
  <mergeCells count="1">
    <mergeCell ref="H1:H3"/>
  </mergeCells>
  <phoneticPr fontId="4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AA255-AEF5-4AAA-9E76-E589D2CB65FE}">
  <dimension ref="A2:J124"/>
  <sheetViews>
    <sheetView topLeftCell="A99" workbookViewId="0">
      <selection activeCell="J117" sqref="J117"/>
    </sheetView>
  </sheetViews>
  <sheetFormatPr baseColWidth="10" defaultRowHeight="15" x14ac:dyDescent="0.25"/>
  <cols>
    <col min="2" max="2" width="35.42578125" customWidth="1"/>
    <col min="3" max="3" width="7.85546875" customWidth="1"/>
    <col min="4" max="4" width="8.28515625" customWidth="1"/>
    <col min="5" max="5" width="16.140625" customWidth="1"/>
    <col min="6" max="6" width="8.42578125" customWidth="1"/>
  </cols>
  <sheetData>
    <row r="2" spans="1:10" x14ac:dyDescent="0.25">
      <c r="D2" t="s">
        <v>24</v>
      </c>
    </row>
    <row r="4" spans="1:10" ht="27" customHeight="1" thickBot="1" x14ac:dyDescent="0.3">
      <c r="C4" t="s">
        <v>0</v>
      </c>
      <c r="D4" s="3" t="s">
        <v>23</v>
      </c>
      <c r="E4" s="3" t="s">
        <v>30</v>
      </c>
      <c r="F4" s="3" t="s">
        <v>40</v>
      </c>
      <c r="G4" s="3"/>
      <c r="H4" s="7" t="s">
        <v>29</v>
      </c>
      <c r="I4" s="3" t="s">
        <v>30</v>
      </c>
      <c r="J4" s="3" t="s">
        <v>40</v>
      </c>
    </row>
    <row r="5" spans="1:10" x14ac:dyDescent="0.25">
      <c r="A5" t="s">
        <v>2</v>
      </c>
      <c r="B5" s="8" t="s">
        <v>31</v>
      </c>
      <c r="C5" s="9">
        <v>2020</v>
      </c>
      <c r="D5" s="1">
        <v>48</v>
      </c>
      <c r="E5" s="1">
        <v>16.25</v>
      </c>
      <c r="F5" s="1">
        <f>E5*D5</f>
        <v>780</v>
      </c>
      <c r="G5" s="11"/>
      <c r="H5" s="9">
        <v>0</v>
      </c>
      <c r="I5" s="1"/>
      <c r="J5" s="1">
        <f>I5*H5</f>
        <v>0</v>
      </c>
    </row>
    <row r="6" spans="1:10" x14ac:dyDescent="0.25">
      <c r="B6" s="12" t="s">
        <v>32</v>
      </c>
      <c r="C6" s="1">
        <v>2020</v>
      </c>
      <c r="D6" s="1"/>
      <c r="E6" s="1"/>
      <c r="F6" s="1">
        <f t="shared" ref="F6:F20" si="0">E6*D6</f>
        <v>0</v>
      </c>
      <c r="G6" s="6"/>
      <c r="H6" s="1">
        <v>6</v>
      </c>
      <c r="I6" s="1">
        <v>48</v>
      </c>
      <c r="J6" s="1">
        <f t="shared" ref="J6:J20" si="1">I6*H6</f>
        <v>288</v>
      </c>
    </row>
    <row r="7" spans="1:10" x14ac:dyDescent="0.25">
      <c r="B7" s="12" t="s">
        <v>7</v>
      </c>
      <c r="C7" s="1">
        <v>2019</v>
      </c>
      <c r="D7" s="1"/>
      <c r="E7" s="1"/>
      <c r="F7" s="1">
        <f t="shared" si="0"/>
        <v>0</v>
      </c>
      <c r="G7" s="6"/>
      <c r="H7" s="1">
        <v>6</v>
      </c>
      <c r="I7" s="1">
        <v>42</v>
      </c>
      <c r="J7" s="1">
        <f t="shared" si="1"/>
        <v>252</v>
      </c>
    </row>
    <row r="8" spans="1:10" x14ac:dyDescent="0.25">
      <c r="B8" s="12" t="s">
        <v>33</v>
      </c>
      <c r="C8" s="1">
        <v>2019</v>
      </c>
      <c r="D8" s="1">
        <v>6</v>
      </c>
      <c r="E8" s="1">
        <v>55</v>
      </c>
      <c r="F8" s="1">
        <f t="shared" si="0"/>
        <v>330</v>
      </c>
      <c r="G8" s="6"/>
      <c r="H8" s="1">
        <v>6</v>
      </c>
      <c r="I8" s="1">
        <v>55</v>
      </c>
      <c r="J8" s="1">
        <f t="shared" si="1"/>
        <v>330</v>
      </c>
    </row>
    <row r="9" spans="1:10" x14ac:dyDescent="0.25">
      <c r="B9" s="12" t="s">
        <v>34</v>
      </c>
      <c r="C9" s="1">
        <v>2019</v>
      </c>
      <c r="D9" s="1">
        <v>6</v>
      </c>
      <c r="E9" s="1">
        <v>55</v>
      </c>
      <c r="F9" s="1">
        <f t="shared" si="0"/>
        <v>330</v>
      </c>
      <c r="G9" s="6"/>
      <c r="H9" s="1">
        <v>6</v>
      </c>
      <c r="I9" s="1">
        <v>55</v>
      </c>
      <c r="J9" s="1">
        <f t="shared" si="1"/>
        <v>330</v>
      </c>
    </row>
    <row r="10" spans="1:10" x14ac:dyDescent="0.25">
      <c r="B10" s="12" t="s">
        <v>13</v>
      </c>
      <c r="C10" s="1">
        <v>2018</v>
      </c>
      <c r="D10" s="1">
        <v>6</v>
      </c>
      <c r="E10" s="1">
        <v>235</v>
      </c>
      <c r="F10" s="1">
        <f t="shared" si="0"/>
        <v>1410</v>
      </c>
      <c r="G10" s="6"/>
      <c r="H10" s="1">
        <v>6</v>
      </c>
      <c r="I10" s="1">
        <v>235</v>
      </c>
      <c r="J10" s="1">
        <f t="shared" si="1"/>
        <v>1410</v>
      </c>
    </row>
    <row r="11" spans="1:10" x14ac:dyDescent="0.25">
      <c r="B11" s="12" t="s">
        <v>14</v>
      </c>
      <c r="C11" s="1">
        <v>2014</v>
      </c>
      <c r="D11" s="1">
        <v>6</v>
      </c>
      <c r="E11" s="1">
        <v>343</v>
      </c>
      <c r="F11" s="1">
        <f t="shared" si="0"/>
        <v>2058</v>
      </c>
      <c r="G11" s="6"/>
      <c r="H11" s="1"/>
      <c r="I11" s="1">
        <v>343</v>
      </c>
      <c r="J11" s="1">
        <f t="shared" si="1"/>
        <v>0</v>
      </c>
    </row>
    <row r="12" spans="1:10" x14ac:dyDescent="0.25">
      <c r="B12" s="12" t="s">
        <v>35</v>
      </c>
      <c r="C12" s="1">
        <v>2020</v>
      </c>
      <c r="D12" s="1">
        <v>6</v>
      </c>
      <c r="E12" s="1">
        <v>69</v>
      </c>
      <c r="F12" s="1">
        <f t="shared" si="0"/>
        <v>414</v>
      </c>
      <c r="G12" s="6"/>
      <c r="H12" s="1"/>
      <c r="I12" s="1"/>
      <c r="J12" s="1">
        <f t="shared" si="1"/>
        <v>0</v>
      </c>
    </row>
    <row r="13" spans="1:10" x14ac:dyDescent="0.25">
      <c r="B13" s="13" t="s">
        <v>16</v>
      </c>
      <c r="C13" s="3">
        <v>2020</v>
      </c>
      <c r="D13" s="1">
        <v>6</v>
      </c>
      <c r="E13" s="1">
        <v>69</v>
      </c>
      <c r="F13" s="1">
        <f t="shared" si="0"/>
        <v>414</v>
      </c>
      <c r="G13" s="6"/>
      <c r="H13" s="1"/>
      <c r="I13" s="1"/>
      <c r="J13" s="1">
        <f t="shared" si="1"/>
        <v>0</v>
      </c>
    </row>
    <row r="14" spans="1:10" x14ac:dyDescent="0.25">
      <c r="A14" t="s">
        <v>17</v>
      </c>
      <c r="B14" s="12" t="s">
        <v>18</v>
      </c>
      <c r="C14" s="1">
        <v>2018</v>
      </c>
      <c r="D14" s="1">
        <v>36</v>
      </c>
      <c r="E14" s="1">
        <v>16.25</v>
      </c>
      <c r="F14" s="1">
        <f t="shared" si="0"/>
        <v>585</v>
      </c>
      <c r="G14" s="6"/>
      <c r="H14" s="1">
        <v>24</v>
      </c>
      <c r="I14" s="1">
        <v>16.25</v>
      </c>
      <c r="J14" s="1">
        <f t="shared" si="1"/>
        <v>390</v>
      </c>
    </row>
    <row r="15" spans="1:10" x14ac:dyDescent="0.25">
      <c r="B15" s="12" t="s">
        <v>19</v>
      </c>
      <c r="C15" s="1">
        <v>2020</v>
      </c>
      <c r="D15" s="1">
        <v>6</v>
      </c>
      <c r="E15" s="1">
        <v>50</v>
      </c>
      <c r="F15" s="1">
        <f t="shared" si="0"/>
        <v>300</v>
      </c>
      <c r="G15" s="6"/>
      <c r="H15" s="1">
        <v>6</v>
      </c>
      <c r="I15" s="1">
        <v>50</v>
      </c>
      <c r="J15" s="1">
        <f t="shared" si="1"/>
        <v>300</v>
      </c>
    </row>
    <row r="16" spans="1:10" x14ac:dyDescent="0.25">
      <c r="B16" s="12" t="s">
        <v>19</v>
      </c>
      <c r="C16" s="1">
        <v>2019</v>
      </c>
      <c r="D16" s="1">
        <v>6</v>
      </c>
      <c r="E16" s="1">
        <v>50</v>
      </c>
      <c r="F16" s="1">
        <f t="shared" si="0"/>
        <v>300</v>
      </c>
      <c r="G16" s="6"/>
      <c r="H16" s="1"/>
      <c r="I16" s="1"/>
      <c r="J16" s="1">
        <f t="shared" si="1"/>
        <v>0</v>
      </c>
    </row>
    <row r="17" spans="2:10" x14ac:dyDescent="0.25">
      <c r="B17" s="12" t="s">
        <v>36</v>
      </c>
      <c r="C17" s="1">
        <v>2019</v>
      </c>
      <c r="D17" s="1">
        <v>6</v>
      </c>
      <c r="E17" s="1">
        <v>50</v>
      </c>
      <c r="F17" s="1">
        <f t="shared" si="0"/>
        <v>300</v>
      </c>
      <c r="G17" s="6"/>
      <c r="H17" s="1">
        <v>6</v>
      </c>
      <c r="I17" s="1">
        <v>50</v>
      </c>
      <c r="J17" s="1">
        <f t="shared" si="1"/>
        <v>300</v>
      </c>
    </row>
    <row r="18" spans="2:10" x14ac:dyDescent="0.25">
      <c r="B18" s="12" t="s">
        <v>37</v>
      </c>
      <c r="C18" s="1">
        <v>2020</v>
      </c>
      <c r="D18" s="1">
        <v>6</v>
      </c>
      <c r="E18" s="1">
        <v>150</v>
      </c>
      <c r="F18" s="1">
        <f t="shared" si="0"/>
        <v>900</v>
      </c>
      <c r="G18" s="6"/>
      <c r="H18" s="1"/>
      <c r="I18" s="1"/>
      <c r="J18" s="1">
        <f t="shared" si="1"/>
        <v>0</v>
      </c>
    </row>
    <row r="19" spans="2:10" x14ac:dyDescent="0.25">
      <c r="B19" s="12" t="s">
        <v>38</v>
      </c>
      <c r="C19" s="1">
        <v>2011</v>
      </c>
      <c r="D19" s="1"/>
      <c r="E19" s="1"/>
      <c r="F19" s="1">
        <f t="shared" si="0"/>
        <v>0</v>
      </c>
      <c r="G19" s="6"/>
      <c r="H19" s="1">
        <v>6</v>
      </c>
      <c r="I19" s="1">
        <v>50</v>
      </c>
      <c r="J19" s="1">
        <f t="shared" si="1"/>
        <v>300</v>
      </c>
    </row>
    <row r="20" spans="2:10" x14ac:dyDescent="0.25">
      <c r="B20" s="12" t="s">
        <v>39</v>
      </c>
      <c r="C20" s="1">
        <v>2011</v>
      </c>
      <c r="D20" s="1">
        <v>3</v>
      </c>
      <c r="E20" s="1">
        <v>231</v>
      </c>
      <c r="F20" s="1">
        <f t="shared" si="0"/>
        <v>693</v>
      </c>
      <c r="G20" s="6"/>
      <c r="H20" s="1"/>
      <c r="I20" s="1"/>
      <c r="J20" s="1">
        <f t="shared" si="1"/>
        <v>0</v>
      </c>
    </row>
    <row r="21" spans="2:10" x14ac:dyDescent="0.25">
      <c r="D21">
        <f>SUM(D5:D20)</f>
        <v>147</v>
      </c>
      <c r="F21" s="2">
        <f>SUM(F5:F20)</f>
        <v>8814</v>
      </c>
      <c r="J21" s="2">
        <f>SUM(J5:J20)</f>
        <v>3900</v>
      </c>
    </row>
    <row r="29" spans="2:10" ht="15.75" thickBot="1" x14ac:dyDescent="0.3">
      <c r="C29" t="s">
        <v>0</v>
      </c>
      <c r="D29" s="3" t="s">
        <v>41</v>
      </c>
      <c r="E29" s="3" t="s">
        <v>30</v>
      </c>
      <c r="F29" s="3" t="s">
        <v>40</v>
      </c>
    </row>
    <row r="30" spans="2:10" x14ac:dyDescent="0.25">
      <c r="B30" s="8" t="s">
        <v>42</v>
      </c>
      <c r="C30" s="9">
        <v>2020</v>
      </c>
      <c r="D30" s="1">
        <v>48</v>
      </c>
      <c r="E30" s="1">
        <v>16.25</v>
      </c>
      <c r="F30" s="1">
        <f>E30*D30</f>
        <v>780</v>
      </c>
    </row>
    <row r="31" spans="2:10" x14ac:dyDescent="0.25">
      <c r="B31" s="12" t="s">
        <v>43</v>
      </c>
      <c r="C31" s="1">
        <v>2019</v>
      </c>
      <c r="D31" s="1">
        <v>6</v>
      </c>
      <c r="E31" s="1">
        <v>55</v>
      </c>
      <c r="F31" s="1">
        <f t="shared" ref="F31:F42" si="2">E31*D31</f>
        <v>330</v>
      </c>
    </row>
    <row r="32" spans="2:10" x14ac:dyDescent="0.25">
      <c r="B32" s="12" t="s">
        <v>44</v>
      </c>
      <c r="C32" s="1">
        <v>2019</v>
      </c>
      <c r="D32" s="1">
        <v>6</v>
      </c>
      <c r="E32" s="1">
        <v>55</v>
      </c>
      <c r="F32" s="1">
        <f t="shared" si="2"/>
        <v>330</v>
      </c>
    </row>
    <row r="33" spans="2:6" x14ac:dyDescent="0.25">
      <c r="B33" s="12" t="s">
        <v>45</v>
      </c>
      <c r="C33" s="1">
        <v>2018</v>
      </c>
      <c r="D33" s="1">
        <v>6</v>
      </c>
      <c r="E33" s="1">
        <v>235</v>
      </c>
      <c r="F33" s="1">
        <f t="shared" si="2"/>
        <v>1410</v>
      </c>
    </row>
    <row r="34" spans="2:6" x14ac:dyDescent="0.25">
      <c r="B34" s="12" t="s">
        <v>46</v>
      </c>
      <c r="C34" s="1">
        <v>2014</v>
      </c>
      <c r="D34" s="1">
        <v>6</v>
      </c>
      <c r="E34" s="1">
        <v>343</v>
      </c>
      <c r="F34" s="1">
        <f t="shared" si="2"/>
        <v>2058</v>
      </c>
    </row>
    <row r="35" spans="2:6" x14ac:dyDescent="0.25">
      <c r="B35" s="12" t="s">
        <v>47</v>
      </c>
      <c r="C35" s="1">
        <v>2020</v>
      </c>
      <c r="D35" s="1">
        <v>6</v>
      </c>
      <c r="E35" s="1">
        <v>69</v>
      </c>
      <c r="F35" s="1">
        <f t="shared" si="2"/>
        <v>414</v>
      </c>
    </row>
    <row r="36" spans="2:6" x14ac:dyDescent="0.25">
      <c r="B36" s="13" t="s">
        <v>48</v>
      </c>
      <c r="C36" s="3">
        <v>2020</v>
      </c>
      <c r="D36" s="1">
        <v>6</v>
      </c>
      <c r="E36" s="1">
        <v>69</v>
      </c>
      <c r="F36" s="1">
        <f t="shared" si="2"/>
        <v>414</v>
      </c>
    </row>
    <row r="37" spans="2:6" x14ac:dyDescent="0.25">
      <c r="B37" s="12" t="s">
        <v>49</v>
      </c>
      <c r="C37" s="1">
        <v>2018</v>
      </c>
      <c r="D37" s="1">
        <v>36</v>
      </c>
      <c r="E37" s="1">
        <v>16.25</v>
      </c>
      <c r="F37" s="1">
        <f t="shared" si="2"/>
        <v>585</v>
      </c>
    </row>
    <row r="38" spans="2:6" x14ac:dyDescent="0.25">
      <c r="B38" s="12" t="s">
        <v>28</v>
      </c>
      <c r="C38" s="1">
        <v>2020</v>
      </c>
      <c r="D38" s="1">
        <v>6</v>
      </c>
      <c r="E38" s="1">
        <v>50</v>
      </c>
      <c r="F38" s="1">
        <f t="shared" si="2"/>
        <v>300</v>
      </c>
    </row>
    <row r="39" spans="2:6" x14ac:dyDescent="0.25">
      <c r="B39" s="12" t="s">
        <v>28</v>
      </c>
      <c r="C39" s="1">
        <v>2019</v>
      </c>
      <c r="D39" s="1">
        <v>6</v>
      </c>
      <c r="E39" s="1">
        <v>50</v>
      </c>
      <c r="F39" s="1">
        <f t="shared" si="2"/>
        <v>300</v>
      </c>
    </row>
    <row r="40" spans="2:6" x14ac:dyDescent="0.25">
      <c r="B40" s="12" t="s">
        <v>50</v>
      </c>
      <c r="C40" s="1">
        <v>2019</v>
      </c>
      <c r="D40" s="1">
        <v>6</v>
      </c>
      <c r="E40" s="1">
        <v>50</v>
      </c>
      <c r="F40" s="1">
        <f t="shared" si="2"/>
        <v>300</v>
      </c>
    </row>
    <row r="41" spans="2:6" x14ac:dyDescent="0.25">
      <c r="B41" s="12" t="s">
        <v>51</v>
      </c>
      <c r="C41" s="1">
        <v>2020</v>
      </c>
      <c r="D41" s="1">
        <v>6</v>
      </c>
      <c r="E41" s="1">
        <v>150</v>
      </c>
      <c r="F41" s="1">
        <f t="shared" si="2"/>
        <v>900</v>
      </c>
    </row>
    <row r="42" spans="2:6" x14ac:dyDescent="0.25">
      <c r="B42" s="12" t="s">
        <v>52</v>
      </c>
      <c r="C42" s="1">
        <v>2011</v>
      </c>
      <c r="D42" s="1">
        <v>3</v>
      </c>
      <c r="E42" s="1">
        <v>231</v>
      </c>
      <c r="F42" s="1">
        <f t="shared" si="2"/>
        <v>693</v>
      </c>
    </row>
    <row r="43" spans="2:6" x14ac:dyDescent="0.25">
      <c r="D43">
        <f>SUM(D30:D42)</f>
        <v>147</v>
      </c>
      <c r="F43" s="2">
        <f>SUM(F30:F42)</f>
        <v>8814</v>
      </c>
    </row>
    <row r="47" spans="2:6" ht="15.75" thickBot="1" x14ac:dyDescent="0.3">
      <c r="C47" s="1" t="s">
        <v>0</v>
      </c>
      <c r="D47" s="1" t="s">
        <v>41</v>
      </c>
      <c r="E47" s="3" t="s">
        <v>30</v>
      </c>
    </row>
    <row r="48" spans="2:6" x14ac:dyDescent="0.25">
      <c r="B48" s="8" t="s">
        <v>42</v>
      </c>
      <c r="C48" s="19">
        <v>2020</v>
      </c>
      <c r="D48" s="19">
        <v>6</v>
      </c>
      <c r="E48" s="1">
        <v>16.25</v>
      </c>
      <c r="F48">
        <f>E48*D48</f>
        <v>97.5</v>
      </c>
    </row>
    <row r="49" spans="2:7" x14ac:dyDescent="0.25">
      <c r="B49" s="12" t="s">
        <v>70</v>
      </c>
      <c r="C49" s="1">
        <v>2020</v>
      </c>
      <c r="D49" s="1"/>
      <c r="E49" s="1">
        <v>47.5</v>
      </c>
      <c r="F49">
        <f t="shared" ref="F49:F76" si="3">E49*D49</f>
        <v>0</v>
      </c>
    </row>
    <row r="50" spans="2:7" x14ac:dyDescent="0.25">
      <c r="B50" s="12" t="s">
        <v>71</v>
      </c>
      <c r="C50" s="1">
        <v>2019</v>
      </c>
      <c r="D50" s="1"/>
      <c r="E50" s="1">
        <v>47.5</v>
      </c>
      <c r="F50">
        <f t="shared" si="3"/>
        <v>0</v>
      </c>
    </row>
    <row r="51" spans="2:7" x14ac:dyDescent="0.25">
      <c r="B51" s="12" t="s">
        <v>53</v>
      </c>
      <c r="C51" s="1">
        <v>2017</v>
      </c>
      <c r="D51" s="1">
        <v>6</v>
      </c>
      <c r="E51" s="1">
        <v>16.25</v>
      </c>
      <c r="F51">
        <f t="shared" si="3"/>
        <v>97.5</v>
      </c>
    </row>
    <row r="52" spans="2:7" x14ac:dyDescent="0.25">
      <c r="B52" s="12" t="s">
        <v>54</v>
      </c>
      <c r="C52" s="1">
        <v>2012</v>
      </c>
      <c r="D52" s="1">
        <v>11</v>
      </c>
      <c r="E52" s="1">
        <v>15</v>
      </c>
      <c r="F52">
        <f t="shared" si="3"/>
        <v>165</v>
      </c>
    </row>
    <row r="53" spans="2:7" x14ac:dyDescent="0.25">
      <c r="B53" s="12" t="s">
        <v>55</v>
      </c>
      <c r="C53" s="1">
        <v>2013</v>
      </c>
      <c r="D53" s="1">
        <v>6</v>
      </c>
      <c r="E53" s="1">
        <v>40</v>
      </c>
      <c r="F53">
        <f t="shared" si="3"/>
        <v>240</v>
      </c>
    </row>
    <row r="54" spans="2:7" x14ac:dyDescent="0.25">
      <c r="B54" s="12" t="s">
        <v>56</v>
      </c>
      <c r="C54" s="1">
        <v>2015</v>
      </c>
      <c r="D54" s="1">
        <v>2</v>
      </c>
      <c r="E54" s="1">
        <v>40</v>
      </c>
      <c r="F54">
        <f t="shared" si="3"/>
        <v>80</v>
      </c>
    </row>
    <row r="55" spans="2:7" x14ac:dyDescent="0.25">
      <c r="B55" s="12" t="s">
        <v>57</v>
      </c>
      <c r="C55" s="1">
        <v>2018</v>
      </c>
      <c r="D55" s="1">
        <v>3</v>
      </c>
      <c r="E55" s="1">
        <v>55</v>
      </c>
      <c r="F55">
        <f t="shared" si="3"/>
        <v>165</v>
      </c>
    </row>
    <row r="56" spans="2:7" x14ac:dyDescent="0.25">
      <c r="B56" s="12" t="s">
        <v>73</v>
      </c>
      <c r="C56" s="2">
        <v>2015</v>
      </c>
      <c r="D56" s="1">
        <v>1</v>
      </c>
      <c r="E56" s="1">
        <v>130</v>
      </c>
      <c r="F56">
        <f t="shared" si="3"/>
        <v>130</v>
      </c>
    </row>
    <row r="57" spans="2:7" x14ac:dyDescent="0.25">
      <c r="B57" s="12" t="s">
        <v>45</v>
      </c>
      <c r="C57" s="1">
        <v>2016</v>
      </c>
      <c r="D57" s="1">
        <v>2</v>
      </c>
      <c r="E57" s="1">
        <v>230</v>
      </c>
      <c r="F57">
        <f t="shared" si="3"/>
        <v>460</v>
      </c>
    </row>
    <row r="58" spans="2:7" x14ac:dyDescent="0.25">
      <c r="B58" s="12" t="s">
        <v>72</v>
      </c>
      <c r="C58" s="1">
        <v>2015</v>
      </c>
      <c r="D58" s="1">
        <v>1</v>
      </c>
      <c r="E58" s="1">
        <v>475</v>
      </c>
      <c r="F58">
        <f t="shared" si="3"/>
        <v>475</v>
      </c>
    </row>
    <row r="59" spans="2:7" x14ac:dyDescent="0.25">
      <c r="B59" s="12" t="s">
        <v>45</v>
      </c>
      <c r="C59" s="1">
        <v>2011</v>
      </c>
      <c r="D59" s="1">
        <v>3</v>
      </c>
      <c r="E59" s="1">
        <v>215</v>
      </c>
      <c r="F59">
        <f t="shared" si="3"/>
        <v>645</v>
      </c>
    </row>
    <row r="60" spans="2:7" x14ac:dyDescent="0.25">
      <c r="B60" s="12" t="s">
        <v>58</v>
      </c>
      <c r="C60" s="1">
        <v>2017</v>
      </c>
      <c r="D60" s="1">
        <v>3</v>
      </c>
      <c r="E60" s="1">
        <v>323</v>
      </c>
      <c r="F60">
        <f t="shared" si="3"/>
        <v>969</v>
      </c>
    </row>
    <row r="61" spans="2:7" x14ac:dyDescent="0.25">
      <c r="B61" s="12" t="s">
        <v>59</v>
      </c>
      <c r="C61" s="1">
        <v>2015</v>
      </c>
      <c r="D61" s="1">
        <v>2</v>
      </c>
      <c r="E61" s="1">
        <v>1100</v>
      </c>
      <c r="F61">
        <f t="shared" si="3"/>
        <v>2200</v>
      </c>
    </row>
    <row r="62" spans="2:7" x14ac:dyDescent="0.25">
      <c r="B62" s="12" t="s">
        <v>61</v>
      </c>
      <c r="C62" s="1">
        <v>2013</v>
      </c>
      <c r="D62" s="1">
        <v>1</v>
      </c>
      <c r="E62" s="1">
        <v>62</v>
      </c>
      <c r="F62">
        <f t="shared" si="3"/>
        <v>62</v>
      </c>
    </row>
    <row r="63" spans="2:7" x14ac:dyDescent="0.25">
      <c r="B63" s="12" t="s">
        <v>60</v>
      </c>
      <c r="C63" s="1">
        <v>2019</v>
      </c>
      <c r="D63" s="1">
        <v>3</v>
      </c>
      <c r="E63" s="1">
        <v>62</v>
      </c>
      <c r="F63">
        <f t="shared" si="3"/>
        <v>186</v>
      </c>
    </row>
    <row r="64" spans="2:7" ht="15.75" thickBot="1" x14ac:dyDescent="0.3">
      <c r="B64" s="14" t="s">
        <v>48</v>
      </c>
      <c r="C64" s="3">
        <v>2015</v>
      </c>
      <c r="D64" s="3">
        <v>2</v>
      </c>
      <c r="E64" s="1">
        <v>65</v>
      </c>
      <c r="F64">
        <f t="shared" si="3"/>
        <v>130</v>
      </c>
      <c r="G64">
        <f>SUM(E48:E64)</f>
        <v>2939.5</v>
      </c>
    </row>
    <row r="65" spans="2:7" x14ac:dyDescent="0.25">
      <c r="B65" s="12" t="s">
        <v>62</v>
      </c>
      <c r="C65" s="1">
        <v>2019</v>
      </c>
      <c r="D65" s="1">
        <v>12</v>
      </c>
      <c r="E65" s="1">
        <v>16.25</v>
      </c>
      <c r="F65">
        <f t="shared" si="3"/>
        <v>195</v>
      </c>
    </row>
    <row r="66" spans="2:7" x14ac:dyDescent="0.25">
      <c r="B66" s="12" t="s">
        <v>63</v>
      </c>
      <c r="C66" s="1">
        <v>2010</v>
      </c>
      <c r="D66" s="1">
        <v>6</v>
      </c>
      <c r="E66" s="1">
        <v>50</v>
      </c>
      <c r="F66">
        <f t="shared" si="3"/>
        <v>300</v>
      </c>
    </row>
    <row r="67" spans="2:7" x14ac:dyDescent="0.25">
      <c r="B67" s="12" t="s">
        <v>64</v>
      </c>
      <c r="C67" s="1">
        <v>2019</v>
      </c>
      <c r="D67" s="1">
        <v>3</v>
      </c>
      <c r="E67" s="1">
        <v>92</v>
      </c>
      <c r="F67">
        <f t="shared" si="3"/>
        <v>276</v>
      </c>
    </row>
    <row r="68" spans="2:7" x14ac:dyDescent="0.25">
      <c r="B68" s="12" t="s">
        <v>65</v>
      </c>
      <c r="C68" s="1">
        <v>2016</v>
      </c>
      <c r="D68" s="1">
        <v>1</v>
      </c>
      <c r="E68" s="1">
        <v>45</v>
      </c>
      <c r="F68">
        <f t="shared" si="3"/>
        <v>45</v>
      </c>
    </row>
    <row r="69" spans="2:7" x14ac:dyDescent="0.25">
      <c r="B69" s="12" t="s">
        <v>66</v>
      </c>
      <c r="C69" s="1">
        <v>2019</v>
      </c>
      <c r="D69" s="1">
        <v>3</v>
      </c>
      <c r="E69" s="1">
        <v>125</v>
      </c>
      <c r="F69">
        <f t="shared" si="3"/>
        <v>375</v>
      </c>
    </row>
    <row r="70" spans="2:7" x14ac:dyDescent="0.25">
      <c r="B70" s="12" t="s">
        <v>21</v>
      </c>
      <c r="C70" s="1">
        <v>2016</v>
      </c>
      <c r="D70" s="1">
        <v>3</v>
      </c>
      <c r="E70" s="1">
        <v>60</v>
      </c>
      <c r="F70">
        <f t="shared" si="3"/>
        <v>180</v>
      </c>
    </row>
    <row r="71" spans="2:7" x14ac:dyDescent="0.25">
      <c r="B71" s="12" t="s">
        <v>21</v>
      </c>
      <c r="C71" s="1">
        <v>2015</v>
      </c>
      <c r="D71" s="1">
        <v>3</v>
      </c>
      <c r="E71" s="1">
        <v>65</v>
      </c>
      <c r="F71">
        <f t="shared" si="3"/>
        <v>195</v>
      </c>
    </row>
    <row r="72" spans="2:7" x14ac:dyDescent="0.25">
      <c r="B72" s="12" t="s">
        <v>67</v>
      </c>
      <c r="C72" s="1">
        <v>2000</v>
      </c>
      <c r="D72" s="1">
        <v>4</v>
      </c>
      <c r="E72" s="1">
        <v>72</v>
      </c>
      <c r="F72">
        <f t="shared" si="3"/>
        <v>288</v>
      </c>
    </row>
    <row r="73" spans="2:7" x14ac:dyDescent="0.25">
      <c r="B73" s="12" t="s">
        <v>67</v>
      </c>
      <c r="C73" s="1">
        <v>2006</v>
      </c>
      <c r="D73" s="1">
        <v>3</v>
      </c>
      <c r="E73" s="1">
        <v>75</v>
      </c>
      <c r="F73">
        <f t="shared" si="3"/>
        <v>225</v>
      </c>
    </row>
    <row r="74" spans="2:7" x14ac:dyDescent="0.25">
      <c r="B74" s="12" t="s">
        <v>68</v>
      </c>
      <c r="C74" s="1">
        <v>2011</v>
      </c>
      <c r="D74" s="1"/>
      <c r="E74" s="1">
        <v>75</v>
      </c>
      <c r="F74">
        <f t="shared" si="3"/>
        <v>0</v>
      </c>
    </row>
    <row r="75" spans="2:7" x14ac:dyDescent="0.25">
      <c r="B75" s="12" t="s">
        <v>68</v>
      </c>
      <c r="C75" s="1">
        <v>2000</v>
      </c>
      <c r="D75" s="1">
        <v>3</v>
      </c>
      <c r="E75" s="1">
        <v>72</v>
      </c>
      <c r="F75">
        <f t="shared" si="3"/>
        <v>216</v>
      </c>
    </row>
    <row r="76" spans="2:7" x14ac:dyDescent="0.25">
      <c r="B76" s="12" t="s">
        <v>69</v>
      </c>
      <c r="C76" s="1">
        <v>2020</v>
      </c>
      <c r="D76" s="1">
        <v>3</v>
      </c>
      <c r="E76" s="1">
        <v>150</v>
      </c>
      <c r="F76">
        <f t="shared" si="3"/>
        <v>450</v>
      </c>
      <c r="G76">
        <f>SUM(E65:E76)</f>
        <v>897.25</v>
      </c>
    </row>
    <row r="77" spans="2:7" x14ac:dyDescent="0.25">
      <c r="F77">
        <f>SUM(F48:F76)</f>
        <v>8847</v>
      </c>
    </row>
    <row r="80" spans="2:7" ht="15.75" thickBot="1" x14ac:dyDescent="0.3">
      <c r="D80" s="1" t="s">
        <v>41</v>
      </c>
      <c r="E80" t="s">
        <v>74</v>
      </c>
      <c r="F80" t="s">
        <v>40</v>
      </c>
    </row>
    <row r="81" spans="1:7" x14ac:dyDescent="0.25">
      <c r="A81" t="s">
        <v>2</v>
      </c>
      <c r="B81" s="8" t="s">
        <v>77</v>
      </c>
      <c r="C81" s="9">
        <v>2020</v>
      </c>
      <c r="D81" s="9">
        <v>6</v>
      </c>
      <c r="E81" s="1">
        <v>16.25</v>
      </c>
      <c r="F81" s="1">
        <f>E81*D81</f>
        <v>97.5</v>
      </c>
    </row>
    <row r="82" spans="1:7" x14ac:dyDescent="0.25">
      <c r="A82" t="s">
        <v>75</v>
      </c>
      <c r="B82" s="12" t="s">
        <v>6</v>
      </c>
      <c r="C82" s="1">
        <v>2020</v>
      </c>
      <c r="D82" s="1">
        <v>6</v>
      </c>
      <c r="E82" s="1">
        <v>17.5</v>
      </c>
      <c r="F82" s="1">
        <f t="shared" ref="F82:F86" si="4">E82*D82</f>
        <v>105</v>
      </c>
    </row>
    <row r="83" spans="1:7" x14ac:dyDescent="0.25">
      <c r="B83" s="12" t="s">
        <v>7</v>
      </c>
      <c r="C83" s="1">
        <v>2019</v>
      </c>
      <c r="D83" s="1">
        <v>3</v>
      </c>
      <c r="E83" s="1">
        <v>42</v>
      </c>
      <c r="F83" s="1">
        <f t="shared" si="4"/>
        <v>126</v>
      </c>
    </row>
    <row r="84" spans="1:7" x14ac:dyDescent="0.25">
      <c r="B84" s="12" t="s">
        <v>10</v>
      </c>
      <c r="C84" s="1">
        <v>2020</v>
      </c>
      <c r="D84" s="1">
        <v>6</v>
      </c>
      <c r="E84" s="1">
        <v>56.5</v>
      </c>
      <c r="F84" s="1">
        <f t="shared" si="4"/>
        <v>339</v>
      </c>
    </row>
    <row r="85" spans="1:7" x14ac:dyDescent="0.25">
      <c r="B85" s="12" t="s">
        <v>13</v>
      </c>
      <c r="C85" s="1">
        <v>2011</v>
      </c>
      <c r="D85" s="1">
        <v>3</v>
      </c>
      <c r="E85" s="1">
        <v>215</v>
      </c>
      <c r="F85" s="1">
        <f t="shared" si="4"/>
        <v>645</v>
      </c>
    </row>
    <row r="86" spans="1:7" ht="15.75" thickBot="1" x14ac:dyDescent="0.3">
      <c r="B86" s="14" t="s">
        <v>16</v>
      </c>
      <c r="C86" s="15">
        <v>2019</v>
      </c>
      <c r="D86" s="15">
        <v>3</v>
      </c>
      <c r="E86" s="1">
        <v>62</v>
      </c>
      <c r="F86" s="1">
        <f t="shared" si="4"/>
        <v>186</v>
      </c>
    </row>
    <row r="87" spans="1:7" x14ac:dyDescent="0.25">
      <c r="D87">
        <f>SUM(D81:D86)</f>
        <v>27</v>
      </c>
      <c r="F87">
        <f>SUM(F81:F86)</f>
        <v>1498.5</v>
      </c>
      <c r="G87" t="s">
        <v>76</v>
      </c>
    </row>
    <row r="90" spans="1:7" ht="15.75" thickBot="1" x14ac:dyDescent="0.3">
      <c r="E90" s="1" t="s">
        <v>81</v>
      </c>
      <c r="F90" s="1" t="s">
        <v>40</v>
      </c>
    </row>
    <row r="91" spans="1:7" x14ac:dyDescent="0.25">
      <c r="A91" t="s">
        <v>2</v>
      </c>
      <c r="B91" s="8" t="s">
        <v>77</v>
      </c>
      <c r="C91" s="9">
        <v>2020</v>
      </c>
      <c r="D91" s="10">
        <v>2</v>
      </c>
      <c r="E91" s="1">
        <v>23</v>
      </c>
      <c r="F91" s="1">
        <f>E91*D91</f>
        <v>46</v>
      </c>
    </row>
    <row r="92" spans="1:7" x14ac:dyDescent="0.25">
      <c r="A92" t="s">
        <v>75</v>
      </c>
      <c r="B92" s="12" t="s">
        <v>5</v>
      </c>
      <c r="C92" s="1">
        <v>2020</v>
      </c>
      <c r="D92" s="4">
        <v>1</v>
      </c>
      <c r="E92" s="1">
        <v>25</v>
      </c>
      <c r="F92" s="1">
        <f t="shared" ref="F92:F97" si="5">E92*D92</f>
        <v>25</v>
      </c>
    </row>
    <row r="93" spans="1:7" x14ac:dyDescent="0.25">
      <c r="B93" s="12" t="s">
        <v>78</v>
      </c>
      <c r="C93" s="1">
        <v>2020</v>
      </c>
      <c r="D93" s="4">
        <v>2</v>
      </c>
      <c r="E93" s="1">
        <v>75</v>
      </c>
      <c r="F93" s="1">
        <f t="shared" si="5"/>
        <v>150</v>
      </c>
    </row>
    <row r="94" spans="1:7" x14ac:dyDescent="0.25">
      <c r="B94" s="12" t="s">
        <v>10</v>
      </c>
      <c r="C94" s="1">
        <v>2020</v>
      </c>
      <c r="D94" s="4">
        <v>2</v>
      </c>
      <c r="E94" s="1">
        <v>75</v>
      </c>
      <c r="F94" s="1">
        <f t="shared" si="5"/>
        <v>150</v>
      </c>
    </row>
    <row r="95" spans="1:7" x14ac:dyDescent="0.25">
      <c r="B95" s="12" t="s">
        <v>79</v>
      </c>
      <c r="C95" s="1"/>
      <c r="D95" s="4">
        <v>1</v>
      </c>
      <c r="E95" s="1">
        <v>700</v>
      </c>
      <c r="F95" s="1">
        <f t="shared" si="5"/>
        <v>700</v>
      </c>
    </row>
    <row r="96" spans="1:7" x14ac:dyDescent="0.25">
      <c r="B96" s="13" t="s">
        <v>80</v>
      </c>
      <c r="C96" s="3">
        <v>2020</v>
      </c>
      <c r="D96" s="18">
        <v>2</v>
      </c>
      <c r="E96" s="1">
        <v>92</v>
      </c>
      <c r="F96" s="1">
        <f t="shared" si="5"/>
        <v>184</v>
      </c>
    </row>
    <row r="97" spans="1:6" ht="15.75" thickBot="1" x14ac:dyDescent="0.3">
      <c r="B97" s="14" t="s">
        <v>16</v>
      </c>
      <c r="C97" s="15">
        <v>2019</v>
      </c>
      <c r="D97" s="17">
        <v>2</v>
      </c>
      <c r="E97" s="1">
        <v>85</v>
      </c>
      <c r="F97" s="1">
        <f t="shared" si="5"/>
        <v>170</v>
      </c>
    </row>
    <row r="98" spans="1:6" x14ac:dyDescent="0.25">
      <c r="F98">
        <f>SUM(F91:F97)</f>
        <v>1425</v>
      </c>
    </row>
    <row r="102" spans="1:6" x14ac:dyDescent="0.25">
      <c r="E102" t="s">
        <v>83</v>
      </c>
    </row>
    <row r="103" spans="1:6" ht="15.75" thickBot="1" x14ac:dyDescent="0.3">
      <c r="D103" t="s">
        <v>84</v>
      </c>
      <c r="E103" t="s">
        <v>41</v>
      </c>
      <c r="F103" t="s">
        <v>86</v>
      </c>
    </row>
    <row r="104" spans="1:6" x14ac:dyDescent="0.25">
      <c r="A104" t="s">
        <v>2</v>
      </c>
      <c r="B104" s="8" t="s">
        <v>3</v>
      </c>
      <c r="C104" s="9">
        <v>2020</v>
      </c>
      <c r="D104" s="10">
        <v>16.25</v>
      </c>
      <c r="E104" s="9">
        <v>18</v>
      </c>
      <c r="F104">
        <f>E104*D104</f>
        <v>292.5</v>
      </c>
    </row>
    <row r="105" spans="1:6" x14ac:dyDescent="0.25">
      <c r="B105" s="12" t="s">
        <v>4</v>
      </c>
      <c r="C105" s="1">
        <v>2019</v>
      </c>
      <c r="D105" s="4">
        <v>16.25</v>
      </c>
      <c r="E105" s="1">
        <v>12</v>
      </c>
      <c r="F105">
        <f t="shared" ref="F105:F123" si="6">E105*D105</f>
        <v>195</v>
      </c>
    </row>
    <row r="106" spans="1:6" x14ac:dyDescent="0.25">
      <c r="B106" s="12" t="s">
        <v>5</v>
      </c>
      <c r="C106" s="1">
        <v>2020</v>
      </c>
      <c r="D106" s="4">
        <v>18</v>
      </c>
      <c r="E106" s="1">
        <v>12</v>
      </c>
      <c r="F106">
        <f t="shared" si="6"/>
        <v>216</v>
      </c>
    </row>
    <row r="107" spans="1:6" x14ac:dyDescent="0.25">
      <c r="B107" s="12" t="s">
        <v>5</v>
      </c>
      <c r="C107" s="1">
        <v>2019</v>
      </c>
      <c r="D107" s="4">
        <v>16.25</v>
      </c>
      <c r="E107" s="1">
        <v>12</v>
      </c>
      <c r="F107">
        <f t="shared" si="6"/>
        <v>195</v>
      </c>
    </row>
    <row r="108" spans="1:6" x14ac:dyDescent="0.25">
      <c r="B108" s="12" t="s">
        <v>6</v>
      </c>
      <c r="C108" s="1">
        <v>2020</v>
      </c>
      <c r="D108" s="4">
        <v>18.2</v>
      </c>
      <c r="E108" s="1">
        <v>12</v>
      </c>
      <c r="F108">
        <f t="shared" si="6"/>
        <v>218.39999999999998</v>
      </c>
    </row>
    <row r="109" spans="1:6" x14ac:dyDescent="0.25">
      <c r="B109" s="12" t="s">
        <v>7</v>
      </c>
      <c r="C109" s="1">
        <v>2020</v>
      </c>
      <c r="D109" s="4">
        <v>42</v>
      </c>
      <c r="E109" s="1">
        <v>12</v>
      </c>
      <c r="F109">
        <f t="shared" si="6"/>
        <v>504</v>
      </c>
    </row>
    <row r="110" spans="1:6" x14ac:dyDescent="0.25">
      <c r="B110" s="12" t="s">
        <v>8</v>
      </c>
      <c r="C110" s="1">
        <v>2018</v>
      </c>
      <c r="D110" s="4">
        <v>50</v>
      </c>
      <c r="E110" s="1">
        <v>6</v>
      </c>
      <c r="F110">
        <f t="shared" si="6"/>
        <v>300</v>
      </c>
    </row>
    <row r="111" spans="1:6" x14ac:dyDescent="0.25">
      <c r="B111" s="12" t="s">
        <v>9</v>
      </c>
      <c r="C111" s="1">
        <v>2020</v>
      </c>
      <c r="D111" s="4">
        <v>62</v>
      </c>
      <c r="E111" s="1">
        <v>12</v>
      </c>
      <c r="F111">
        <f t="shared" si="6"/>
        <v>744</v>
      </c>
    </row>
    <row r="112" spans="1:6" x14ac:dyDescent="0.25">
      <c r="B112" s="12" t="s">
        <v>10</v>
      </c>
      <c r="C112" s="1">
        <v>2020</v>
      </c>
      <c r="D112" s="4">
        <v>62</v>
      </c>
      <c r="E112" s="1">
        <v>12</v>
      </c>
      <c r="F112">
        <f t="shared" si="6"/>
        <v>744</v>
      </c>
    </row>
    <row r="113" spans="1:6" x14ac:dyDescent="0.25">
      <c r="B113" s="12" t="s">
        <v>11</v>
      </c>
      <c r="C113" s="1">
        <v>2020</v>
      </c>
      <c r="D113" s="4">
        <v>131.25</v>
      </c>
      <c r="E113" s="1">
        <v>12</v>
      </c>
      <c r="F113">
        <f t="shared" si="6"/>
        <v>1575</v>
      </c>
    </row>
    <row r="114" spans="1:6" x14ac:dyDescent="0.25">
      <c r="B114" s="12" t="s">
        <v>12</v>
      </c>
      <c r="C114" s="1">
        <v>2020</v>
      </c>
      <c r="D114" s="4">
        <v>56.5</v>
      </c>
      <c r="E114" s="1">
        <v>12</v>
      </c>
      <c r="F114">
        <f t="shared" si="6"/>
        <v>678</v>
      </c>
    </row>
    <row r="115" spans="1:6" x14ac:dyDescent="0.25">
      <c r="B115" s="12" t="s">
        <v>13</v>
      </c>
      <c r="C115" s="1">
        <v>2018</v>
      </c>
      <c r="D115" s="4">
        <v>215</v>
      </c>
      <c r="E115" s="1">
        <v>3</v>
      </c>
      <c r="F115">
        <f t="shared" si="6"/>
        <v>645</v>
      </c>
    </row>
    <row r="116" spans="1:6" x14ac:dyDescent="0.25">
      <c r="B116" s="12" t="s">
        <v>14</v>
      </c>
      <c r="C116" s="1">
        <v>2020</v>
      </c>
      <c r="D116" s="4">
        <v>500</v>
      </c>
      <c r="E116" s="1">
        <v>6</v>
      </c>
      <c r="F116">
        <f t="shared" si="6"/>
        <v>3000</v>
      </c>
    </row>
    <row r="117" spans="1:6" x14ac:dyDescent="0.25">
      <c r="B117" s="12" t="s">
        <v>14</v>
      </c>
      <c r="C117" s="1">
        <v>2019</v>
      </c>
      <c r="D117" s="4">
        <v>480</v>
      </c>
      <c r="E117" s="1">
        <v>3</v>
      </c>
      <c r="F117">
        <f t="shared" si="6"/>
        <v>1440</v>
      </c>
    </row>
    <row r="118" spans="1:6" x14ac:dyDescent="0.25">
      <c r="B118" s="12" t="s">
        <v>14</v>
      </c>
      <c r="C118" s="1">
        <v>2018</v>
      </c>
      <c r="D118" s="4">
        <v>450</v>
      </c>
      <c r="E118" s="1">
        <v>3</v>
      </c>
      <c r="F118">
        <f t="shared" si="6"/>
        <v>1350</v>
      </c>
    </row>
    <row r="119" spans="1:6" x14ac:dyDescent="0.25">
      <c r="B119" s="12" t="s">
        <v>14</v>
      </c>
      <c r="C119" s="1">
        <v>2017</v>
      </c>
      <c r="D119" s="4">
        <v>435</v>
      </c>
      <c r="E119" s="1">
        <v>3</v>
      </c>
      <c r="F119">
        <f t="shared" si="6"/>
        <v>1305</v>
      </c>
    </row>
    <row r="120" spans="1:6" x14ac:dyDescent="0.25">
      <c r="B120" s="1" t="s">
        <v>16</v>
      </c>
      <c r="C120" s="1">
        <v>2020</v>
      </c>
      <c r="D120" s="4">
        <v>70</v>
      </c>
      <c r="E120" s="1">
        <v>6</v>
      </c>
      <c r="F120">
        <f t="shared" si="6"/>
        <v>420</v>
      </c>
    </row>
    <row r="121" spans="1:6" x14ac:dyDescent="0.25">
      <c r="E121" s="2"/>
      <c r="F121">
        <f t="shared" si="6"/>
        <v>0</v>
      </c>
    </row>
    <row r="122" spans="1:6" x14ac:dyDescent="0.25">
      <c r="A122" t="s">
        <v>17</v>
      </c>
      <c r="B122" s="12" t="s">
        <v>85</v>
      </c>
      <c r="C122" s="1">
        <v>2020</v>
      </c>
      <c r="D122" s="4">
        <v>150</v>
      </c>
      <c r="E122" s="1">
        <v>6</v>
      </c>
      <c r="F122">
        <f t="shared" si="6"/>
        <v>900</v>
      </c>
    </row>
    <row r="123" spans="1:6" x14ac:dyDescent="0.25">
      <c r="B123" s="12" t="s">
        <v>27</v>
      </c>
      <c r="C123" s="1">
        <v>2020</v>
      </c>
      <c r="D123" s="4">
        <v>150</v>
      </c>
      <c r="E123" s="1">
        <v>6</v>
      </c>
      <c r="F123">
        <f t="shared" si="6"/>
        <v>900</v>
      </c>
    </row>
    <row r="124" spans="1:6" x14ac:dyDescent="0.25">
      <c r="F124">
        <f>SUM(F104:F123)</f>
        <v>15621.9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dcterms:created xsi:type="dcterms:W3CDTF">2022-03-28T12:50:04Z</dcterms:created>
  <dcterms:modified xsi:type="dcterms:W3CDTF">2022-10-17T10:03:01Z</dcterms:modified>
</cp:coreProperties>
</file>