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0" yWindow="0" windowWidth="21600" windowHeight="9135"/>
  </bookViews>
  <sheets>
    <sheet name="Feuil1" sheetId="1" r:id="rId1"/>
    <sheet name="Feuil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42" i="1"/>
  <c r="F41" i="1"/>
  <c r="H8" i="1"/>
  <c r="E8" i="2" l="1"/>
  <c r="E25" i="2"/>
  <c r="E15" i="2"/>
  <c r="E14" i="2"/>
  <c r="E13" i="2"/>
  <c r="E12" i="2"/>
  <c r="E11" i="2"/>
  <c r="E10" i="2"/>
  <c r="E7" i="2"/>
  <c r="E6" i="2"/>
  <c r="E5" i="2"/>
  <c r="E24" i="2"/>
  <c r="E23" i="2"/>
  <c r="E22" i="2"/>
  <c r="E21" i="2"/>
  <c r="E20" i="2"/>
  <c r="E19" i="2"/>
  <c r="E18" i="2"/>
  <c r="E17" i="2"/>
  <c r="E16" i="2"/>
  <c r="F29" i="1"/>
  <c r="F30" i="1"/>
  <c r="F31" i="1"/>
  <c r="F32" i="1"/>
  <c r="F33" i="1"/>
  <c r="F34" i="1"/>
  <c r="F27" i="1"/>
  <c r="F28" i="1"/>
  <c r="F26" i="1"/>
  <c r="F35" i="1" s="1"/>
  <c r="F12" i="1"/>
  <c r="F13" i="1"/>
  <c r="F14" i="1"/>
  <c r="F15" i="1"/>
  <c r="F16" i="1"/>
  <c r="F17" i="1"/>
  <c r="F18" i="1"/>
  <c r="F19" i="1"/>
  <c r="F11" i="1"/>
  <c r="F20" i="1" s="1"/>
  <c r="F21" i="1" s="1"/>
</calcChain>
</file>

<file path=xl/sharedStrings.xml><?xml version="1.0" encoding="utf-8"?>
<sst xmlns="http://schemas.openxmlformats.org/spreadsheetml/2006/main" count="74" uniqueCount="38">
  <si>
    <t>MOULIN A VENT</t>
  </si>
  <si>
    <t>Vosne Romanée aux Réas</t>
  </si>
  <si>
    <t>Beaune 1er cru les Montrevenots blancs</t>
  </si>
  <si>
    <t>Savigny 1er cru le Clos de sGuettes</t>
  </si>
  <si>
    <t xml:space="preserve">Pommard arvelets 1er cru </t>
  </si>
  <si>
    <t>Pommard pezerolles 1er cru</t>
  </si>
  <si>
    <t>HT</t>
  </si>
  <si>
    <t>TTC</t>
  </si>
  <si>
    <t xml:space="preserve">Richebourg Jeroboam </t>
  </si>
  <si>
    <t>Richebourg Mathusalem</t>
  </si>
  <si>
    <t>moulin a vent</t>
  </si>
  <si>
    <t>dû en TTC</t>
  </si>
  <si>
    <t>Total Grands crus HT</t>
  </si>
  <si>
    <t>Total autres vins HT</t>
  </si>
  <si>
    <t>Prix</t>
  </si>
  <si>
    <t>Total</t>
  </si>
  <si>
    <t>Nb</t>
  </si>
  <si>
    <t>Pommard pezerolles</t>
  </si>
  <si>
    <t>Echezeaux</t>
  </si>
  <si>
    <t>Richebourg</t>
  </si>
  <si>
    <t xml:space="preserve">Pommard 1er cru les Arvelets </t>
  </si>
  <si>
    <t>coffret bois</t>
  </si>
  <si>
    <t>DOMAINE AF GROS</t>
  </si>
  <si>
    <t>FRANCOIS PARENT</t>
  </si>
  <si>
    <t>Chassagne Morgeot</t>
  </si>
  <si>
    <t>Clos Vougeot</t>
  </si>
  <si>
    <t>Corton Charlemagne</t>
  </si>
  <si>
    <t xml:space="preserve">Total </t>
  </si>
  <si>
    <t>payé par cheque global daté du 5/6/2018</t>
  </si>
  <si>
    <t>03/05/2018                         5009909</t>
  </si>
  <si>
    <t>Soldé par virement du 22/01/2019</t>
  </si>
  <si>
    <t>Virement de 8750€ du 14/03/2019 imputé à cette facture</t>
  </si>
  <si>
    <t>Dû en TTC</t>
  </si>
  <si>
    <t>Payé le 20/09/2018</t>
  </si>
  <si>
    <t>TOUT PAYE</t>
  </si>
  <si>
    <t>Tout paye</t>
  </si>
  <si>
    <t>Il manque 13200€</t>
  </si>
  <si>
    <t>Manque 4216,62€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</si>
</sst>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8" fontId="0" fillId="0" borderId="0" xfId="0" applyNumberForma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4" fontId="0" fillId="0" borderId="0" xfId="0" applyNumberFormat="1"/>
    <xf numFmtId="0" fontId="1" fillId="2" borderId="0" xfId="0" applyFont="1" applyFill="1"/>
    <xf numFmtId="0" fontId="5" fillId="0" borderId="0" xfId="0" applyFont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10" workbookViewId="0">
      <selection activeCell="I33" sqref="I33"/>
    </sheetView>
  </sheetViews>
  <sheetFormatPr baseColWidth="10" defaultRowHeight="15" x14ac:dyDescent="0.25"/>
  <cols>
    <col min="2" max="2" width="36.85546875" bestFit="1" customWidth="1"/>
  </cols>
  <sheetData>
    <row r="1" spans="1:13" x14ac:dyDescent="0.25">
      <c r="A1" s="13" t="s">
        <v>34</v>
      </c>
      <c r="B1" s="6" t="s">
        <v>29</v>
      </c>
      <c r="C1" s="6"/>
      <c r="D1" s="6" t="s">
        <v>22</v>
      </c>
      <c r="E1" s="6"/>
      <c r="F1" s="6"/>
      <c r="G1" s="6">
        <v>5002882</v>
      </c>
      <c r="H1" s="6" t="s">
        <v>23</v>
      </c>
      <c r="I1" s="6"/>
      <c r="J1" s="6"/>
      <c r="K1" s="6"/>
      <c r="M1" s="6"/>
    </row>
    <row r="2" spans="1:13" x14ac:dyDescent="0.25">
      <c r="A2" s="13"/>
      <c r="B2" s="11" t="s">
        <v>17</v>
      </c>
      <c r="C2" s="7">
        <v>2014</v>
      </c>
      <c r="D2" s="7">
        <v>6</v>
      </c>
      <c r="E2" s="7">
        <v>50</v>
      </c>
      <c r="F2" s="6"/>
      <c r="G2" s="7" t="s">
        <v>24</v>
      </c>
      <c r="H2" s="7">
        <v>2014</v>
      </c>
      <c r="I2" s="7">
        <v>12</v>
      </c>
      <c r="J2" s="7">
        <v>65</v>
      </c>
      <c r="K2" s="6"/>
      <c r="M2" s="6"/>
    </row>
    <row r="3" spans="1:13" x14ac:dyDescent="0.25">
      <c r="A3" s="13"/>
      <c r="B3" s="11" t="s">
        <v>18</v>
      </c>
      <c r="C3" s="7">
        <v>2014</v>
      </c>
      <c r="D3" s="7">
        <v>1</v>
      </c>
      <c r="E3" s="7">
        <v>143.75</v>
      </c>
      <c r="F3" s="6"/>
      <c r="G3" s="7" t="s">
        <v>25</v>
      </c>
      <c r="H3" s="7">
        <v>2014</v>
      </c>
      <c r="I3" s="7">
        <v>1</v>
      </c>
      <c r="J3" s="7">
        <v>112.5</v>
      </c>
      <c r="K3" s="6"/>
      <c r="M3" s="6"/>
    </row>
    <row r="4" spans="1:13" x14ac:dyDescent="0.25">
      <c r="A4" s="13"/>
      <c r="B4" s="11" t="s">
        <v>19</v>
      </c>
      <c r="C4" s="7">
        <v>2014</v>
      </c>
      <c r="D4" s="7">
        <v>1</v>
      </c>
      <c r="E4" s="7">
        <v>325</v>
      </c>
      <c r="F4" s="6"/>
      <c r="G4" s="7" t="s">
        <v>26</v>
      </c>
      <c r="H4" s="7">
        <v>2012</v>
      </c>
      <c r="I4" s="7">
        <v>1</v>
      </c>
      <c r="J4" s="7">
        <v>112.5</v>
      </c>
      <c r="K4" s="6"/>
      <c r="M4" s="6"/>
    </row>
    <row r="5" spans="1:13" x14ac:dyDescent="0.25">
      <c r="A5" s="13"/>
      <c r="B5" s="11" t="s">
        <v>20</v>
      </c>
      <c r="C5" s="7">
        <v>2012</v>
      </c>
      <c r="D5" s="7">
        <v>6</v>
      </c>
      <c r="E5" s="7">
        <v>48.75</v>
      </c>
      <c r="F5" s="6"/>
      <c r="G5" s="6"/>
      <c r="H5" s="6"/>
      <c r="I5" s="6"/>
      <c r="J5" s="6">
        <v>1005</v>
      </c>
      <c r="K5" s="6" t="s">
        <v>6</v>
      </c>
      <c r="M5" s="6"/>
    </row>
    <row r="6" spans="1:13" x14ac:dyDescent="0.25">
      <c r="A6" s="13"/>
      <c r="B6" s="11" t="s">
        <v>21</v>
      </c>
      <c r="C6" s="7"/>
      <c r="D6" s="7">
        <v>1</v>
      </c>
      <c r="E6" s="7">
        <v>10</v>
      </c>
      <c r="F6" s="6"/>
      <c r="G6" s="6"/>
      <c r="H6" s="6"/>
      <c r="I6" s="6"/>
      <c r="J6" s="6">
        <v>1206</v>
      </c>
      <c r="K6" s="6" t="s">
        <v>7</v>
      </c>
      <c r="M6" s="6"/>
    </row>
    <row r="7" spans="1:13" x14ac:dyDescent="0.25">
      <c r="B7" s="6"/>
      <c r="C7" s="6"/>
      <c r="D7" s="6"/>
      <c r="E7" s="6">
        <v>1071025</v>
      </c>
      <c r="F7" s="6" t="s">
        <v>6</v>
      </c>
      <c r="G7" s="6"/>
      <c r="H7" s="6"/>
      <c r="I7" s="6"/>
      <c r="J7" s="6"/>
      <c r="K7" s="6"/>
      <c r="M7" s="6"/>
    </row>
    <row r="8" spans="1:13" x14ac:dyDescent="0.25">
      <c r="B8" s="6"/>
      <c r="C8" s="6"/>
      <c r="D8" s="6"/>
      <c r="E8" s="6">
        <v>1321.5</v>
      </c>
      <c r="F8" s="6" t="s">
        <v>7</v>
      </c>
      <c r="G8" s="6" t="s">
        <v>27</v>
      </c>
      <c r="H8" s="10">
        <f>E8+J6</f>
        <v>2527.5</v>
      </c>
      <c r="I8" s="6" t="s">
        <v>28</v>
      </c>
      <c r="J8" s="6"/>
      <c r="K8" s="6"/>
      <c r="M8" s="6"/>
    </row>
    <row r="9" spans="1:13" x14ac:dyDescent="0.25">
      <c r="B9">
        <v>5010143</v>
      </c>
      <c r="C9" s="8">
        <v>43388</v>
      </c>
    </row>
    <row r="11" spans="1:13" ht="15" customHeight="1" x14ac:dyDescent="0.25">
      <c r="A11" s="14" t="s">
        <v>37</v>
      </c>
      <c r="B11" s="3" t="s">
        <v>0</v>
      </c>
      <c r="C11" s="3">
        <v>2017</v>
      </c>
      <c r="D11" s="3">
        <v>36</v>
      </c>
      <c r="E11" s="3">
        <v>16.25</v>
      </c>
      <c r="F11" s="3">
        <f>E11*D11</f>
        <v>585</v>
      </c>
    </row>
    <row r="12" spans="1:13" x14ac:dyDescent="0.25">
      <c r="A12" s="14"/>
      <c r="B12" s="3" t="s">
        <v>0</v>
      </c>
      <c r="C12" s="3">
        <v>2017</v>
      </c>
      <c r="D12" s="3">
        <v>3</v>
      </c>
      <c r="E12" s="3">
        <v>0</v>
      </c>
      <c r="F12" s="3">
        <f t="shared" ref="F12:F19" si="0">E12*D12</f>
        <v>0</v>
      </c>
    </row>
    <row r="13" spans="1:13" x14ac:dyDescent="0.25">
      <c r="A13" s="14"/>
      <c r="B13" s="3" t="s">
        <v>1</v>
      </c>
      <c r="C13" s="3">
        <v>2013</v>
      </c>
      <c r="D13" s="3">
        <v>78</v>
      </c>
      <c r="E13" s="3">
        <v>40</v>
      </c>
      <c r="F13" s="3">
        <f t="shared" si="0"/>
        <v>3120</v>
      </c>
    </row>
    <row r="14" spans="1:13" x14ac:dyDescent="0.25">
      <c r="A14" s="14"/>
      <c r="B14" s="3" t="s">
        <v>1</v>
      </c>
      <c r="C14" s="3">
        <v>2014</v>
      </c>
      <c r="D14" s="3">
        <v>30</v>
      </c>
      <c r="E14" s="3">
        <v>40</v>
      </c>
      <c r="F14" s="3">
        <f t="shared" si="0"/>
        <v>1200</v>
      </c>
    </row>
    <row r="15" spans="1:13" x14ac:dyDescent="0.25">
      <c r="A15" s="14"/>
      <c r="B15" s="3" t="s">
        <v>2</v>
      </c>
      <c r="C15" s="3">
        <v>2015</v>
      </c>
      <c r="D15" s="3">
        <v>24</v>
      </c>
      <c r="E15" s="3">
        <v>44</v>
      </c>
      <c r="F15" s="3">
        <f t="shared" si="0"/>
        <v>1056</v>
      </c>
    </row>
    <row r="16" spans="1:13" x14ac:dyDescent="0.25">
      <c r="A16" s="14"/>
      <c r="B16" s="3" t="s">
        <v>3</v>
      </c>
      <c r="C16" s="3">
        <v>2014</v>
      </c>
      <c r="D16" s="3">
        <v>24</v>
      </c>
      <c r="E16" s="3">
        <v>31.23</v>
      </c>
      <c r="F16" s="3">
        <f t="shared" si="0"/>
        <v>749.52</v>
      </c>
    </row>
    <row r="17" spans="1:7" x14ac:dyDescent="0.25">
      <c r="A17" s="14"/>
      <c r="B17" s="3" t="s">
        <v>4</v>
      </c>
      <c r="C17" s="3">
        <v>2012</v>
      </c>
      <c r="D17" s="3">
        <v>48</v>
      </c>
      <c r="E17" s="3">
        <v>48.75</v>
      </c>
      <c r="F17" s="3">
        <f t="shared" si="0"/>
        <v>2340</v>
      </c>
    </row>
    <row r="18" spans="1:7" x14ac:dyDescent="0.25">
      <c r="A18" s="14"/>
      <c r="B18" s="3" t="s">
        <v>4</v>
      </c>
      <c r="C18" s="3">
        <v>2011</v>
      </c>
      <c r="D18" s="3">
        <v>24</v>
      </c>
      <c r="E18" s="3">
        <v>48.75</v>
      </c>
      <c r="F18" s="3">
        <f t="shared" si="0"/>
        <v>1170</v>
      </c>
    </row>
    <row r="19" spans="1:7" x14ac:dyDescent="0.25">
      <c r="A19" s="14"/>
      <c r="B19" s="3" t="s">
        <v>5</v>
      </c>
      <c r="C19" s="3">
        <v>2011</v>
      </c>
      <c r="D19" s="3">
        <v>12</v>
      </c>
      <c r="E19" s="3">
        <v>48.75</v>
      </c>
      <c r="F19" s="3">
        <f t="shared" si="0"/>
        <v>585</v>
      </c>
    </row>
    <row r="20" spans="1:7" x14ac:dyDescent="0.25">
      <c r="F20">
        <f>SUM(F11:F19)</f>
        <v>10805.52</v>
      </c>
      <c r="G20" t="s">
        <v>6</v>
      </c>
    </row>
    <row r="21" spans="1:7" x14ac:dyDescent="0.25">
      <c r="F21">
        <f>F20*1.2</f>
        <v>12966.624</v>
      </c>
      <c r="G21" t="s">
        <v>7</v>
      </c>
    </row>
    <row r="22" spans="1:7" x14ac:dyDescent="0.25">
      <c r="F22">
        <v>-8750</v>
      </c>
      <c r="G22" t="s">
        <v>31</v>
      </c>
    </row>
    <row r="23" spans="1:7" x14ac:dyDescent="0.25">
      <c r="F23" s="9">
        <f>F21+F22</f>
        <v>4216.6239999999998</v>
      </c>
      <c r="G23" t="s">
        <v>32</v>
      </c>
    </row>
    <row r="25" spans="1:7" x14ac:dyDescent="0.25">
      <c r="B25">
        <v>5010138</v>
      </c>
      <c r="C25" s="8">
        <v>43377</v>
      </c>
    </row>
    <row r="26" spans="1:7" ht="15" customHeight="1" x14ac:dyDescent="0.25">
      <c r="A26" s="14" t="s">
        <v>36</v>
      </c>
      <c r="B26" s="15" t="s">
        <v>8</v>
      </c>
      <c r="C26" s="15">
        <v>2014</v>
      </c>
      <c r="D26" s="15">
        <v>4</v>
      </c>
      <c r="E26" s="15">
        <v>1350</v>
      </c>
      <c r="F26" s="15">
        <f>E26*D26</f>
        <v>5400</v>
      </c>
    </row>
    <row r="27" spans="1:7" x14ac:dyDescent="0.25">
      <c r="A27" s="14"/>
      <c r="B27" s="15" t="s">
        <v>8</v>
      </c>
      <c r="C27" s="15">
        <v>2014</v>
      </c>
      <c r="D27" s="15">
        <v>4</v>
      </c>
      <c r="E27" s="15">
        <v>1350</v>
      </c>
      <c r="F27" s="15">
        <f t="shared" ref="F27:F34" si="1">E27*D27</f>
        <v>5400</v>
      </c>
    </row>
    <row r="28" spans="1:7" x14ac:dyDescent="0.25">
      <c r="A28" s="14"/>
      <c r="B28" s="15" t="s">
        <v>9</v>
      </c>
      <c r="C28" s="15">
        <v>2014</v>
      </c>
      <c r="D28" s="15">
        <v>2</v>
      </c>
      <c r="E28" s="15">
        <v>2800</v>
      </c>
      <c r="F28" s="15">
        <f t="shared" si="1"/>
        <v>5600</v>
      </c>
    </row>
    <row r="29" spans="1:7" x14ac:dyDescent="0.25">
      <c r="A29" s="14"/>
      <c r="B29" s="3" t="s">
        <v>10</v>
      </c>
      <c r="C29" s="3">
        <v>2017</v>
      </c>
      <c r="D29" s="3">
        <v>36</v>
      </c>
      <c r="E29" s="3">
        <v>16.25</v>
      </c>
      <c r="F29" s="3">
        <f t="shared" si="1"/>
        <v>585</v>
      </c>
    </row>
    <row r="30" spans="1:7" x14ac:dyDescent="0.25">
      <c r="A30" s="14"/>
      <c r="B30" s="3" t="s">
        <v>10</v>
      </c>
      <c r="C30" s="3">
        <v>2017</v>
      </c>
      <c r="D30" s="3">
        <v>3</v>
      </c>
      <c r="E30" s="3">
        <v>0</v>
      </c>
      <c r="F30" s="3">
        <f t="shared" si="1"/>
        <v>0</v>
      </c>
    </row>
    <row r="31" spans="1:7" x14ac:dyDescent="0.25">
      <c r="A31" s="14"/>
      <c r="B31" s="3" t="s">
        <v>1</v>
      </c>
      <c r="C31" s="3">
        <v>2013</v>
      </c>
      <c r="D31" s="3">
        <v>48</v>
      </c>
      <c r="E31" s="3">
        <v>40</v>
      </c>
      <c r="F31" s="3">
        <f t="shared" si="1"/>
        <v>1920</v>
      </c>
    </row>
    <row r="32" spans="1:7" x14ac:dyDescent="0.25">
      <c r="A32" s="14"/>
      <c r="B32" s="3" t="s">
        <v>2</v>
      </c>
      <c r="C32" s="3">
        <v>2015</v>
      </c>
      <c r="D32" s="3">
        <v>24</v>
      </c>
      <c r="E32" s="3">
        <v>44</v>
      </c>
      <c r="F32" s="3">
        <f t="shared" si="1"/>
        <v>1056</v>
      </c>
    </row>
    <row r="33" spans="1:8" x14ac:dyDescent="0.25">
      <c r="A33" s="14"/>
      <c r="B33" s="3" t="s">
        <v>3</v>
      </c>
      <c r="C33" s="3">
        <v>2014</v>
      </c>
      <c r="D33" s="3">
        <v>24</v>
      </c>
      <c r="E33" s="3">
        <v>31.23</v>
      </c>
      <c r="F33" s="3">
        <f t="shared" si="1"/>
        <v>749.52</v>
      </c>
    </row>
    <row r="34" spans="1:8" x14ac:dyDescent="0.25">
      <c r="A34" s="14"/>
      <c r="B34" s="3" t="s">
        <v>4</v>
      </c>
      <c r="C34" s="3">
        <v>2012</v>
      </c>
      <c r="D34" s="3">
        <v>24</v>
      </c>
      <c r="E34" s="3">
        <v>48.75</v>
      </c>
      <c r="F34" s="3">
        <f t="shared" si="1"/>
        <v>1170</v>
      </c>
    </row>
    <row r="35" spans="1:8" x14ac:dyDescent="0.25">
      <c r="F35">
        <f>SUM(F26:F34)</f>
        <v>21880.52</v>
      </c>
      <c r="G35" s="1">
        <v>13056.62</v>
      </c>
      <c r="H35" t="s">
        <v>33</v>
      </c>
    </row>
    <row r="36" spans="1:8" x14ac:dyDescent="0.25">
      <c r="F36" s="2">
        <v>26256.62</v>
      </c>
      <c r="G36" s="2" t="s">
        <v>7</v>
      </c>
    </row>
    <row r="37" spans="1:8" x14ac:dyDescent="0.25">
      <c r="F37" s="9">
        <v>13200</v>
      </c>
      <c r="G37" t="s">
        <v>11</v>
      </c>
    </row>
    <row r="40" spans="1:8" x14ac:dyDescent="0.25">
      <c r="B40">
        <v>5010196</v>
      </c>
      <c r="C40" s="8">
        <v>43418</v>
      </c>
    </row>
    <row r="41" spans="1:8" x14ac:dyDescent="0.25">
      <c r="A41" s="12" t="s">
        <v>35</v>
      </c>
      <c r="B41" s="7" t="s">
        <v>8</v>
      </c>
      <c r="C41" s="7">
        <v>2014</v>
      </c>
      <c r="D41" s="7">
        <v>2</v>
      </c>
      <c r="E41" s="7">
        <v>1350</v>
      </c>
      <c r="F41" s="7">
        <f>E41*D41</f>
        <v>2700</v>
      </c>
    </row>
    <row r="42" spans="1:8" x14ac:dyDescent="0.25">
      <c r="A42" s="12"/>
      <c r="B42" s="7" t="s">
        <v>1</v>
      </c>
      <c r="C42" s="7">
        <v>2014</v>
      </c>
      <c r="D42" s="7">
        <v>66</v>
      </c>
      <c r="E42" s="7">
        <v>40</v>
      </c>
      <c r="F42" s="7">
        <f t="shared" ref="F42" si="2">E42*D42</f>
        <v>2640</v>
      </c>
    </row>
    <row r="43" spans="1:8" x14ac:dyDescent="0.25">
      <c r="B43" s="6"/>
      <c r="C43" s="6"/>
      <c r="D43" s="6"/>
      <c r="E43" s="6"/>
      <c r="F43" s="6">
        <v>5340</v>
      </c>
      <c r="G43" t="s">
        <v>6</v>
      </c>
    </row>
    <row r="44" spans="1:8" x14ac:dyDescent="0.25">
      <c r="B44" s="6"/>
      <c r="C44" s="6"/>
      <c r="D44" s="6"/>
      <c r="E44" s="6"/>
      <c r="F44" s="6">
        <v>6408</v>
      </c>
      <c r="G44" t="s">
        <v>7</v>
      </c>
      <c r="H44" s="5" t="s">
        <v>30</v>
      </c>
    </row>
  </sheetData>
  <mergeCells count="4">
    <mergeCell ref="A1:A6"/>
    <mergeCell ref="A11:A19"/>
    <mergeCell ref="A26:A34"/>
    <mergeCell ref="A41:A42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5"/>
  <sheetViews>
    <sheetView workbookViewId="0">
      <selection activeCell="G6" sqref="G6"/>
    </sheetView>
  </sheetViews>
  <sheetFormatPr baseColWidth="10" defaultRowHeight="15" x14ac:dyDescent="0.25"/>
  <cols>
    <col min="1" max="1" width="35.85546875" customWidth="1"/>
    <col min="2" max="2" width="5" bestFit="1" customWidth="1"/>
    <col min="3" max="3" width="3" bestFit="1" customWidth="1"/>
  </cols>
  <sheetData>
    <row r="4" spans="1:6" x14ac:dyDescent="0.25">
      <c r="C4" t="s">
        <v>16</v>
      </c>
      <c r="D4" t="s">
        <v>14</v>
      </c>
      <c r="E4" t="s">
        <v>15</v>
      </c>
    </row>
    <row r="5" spans="1:6" x14ac:dyDescent="0.25">
      <c r="A5" s="3" t="s">
        <v>8</v>
      </c>
      <c r="B5" s="3">
        <v>2014</v>
      </c>
      <c r="C5" s="3">
        <v>4</v>
      </c>
      <c r="D5" s="3">
        <v>1350</v>
      </c>
      <c r="E5" s="3">
        <f>D5*C5</f>
        <v>5400</v>
      </c>
    </row>
    <row r="6" spans="1:6" x14ac:dyDescent="0.25">
      <c r="A6" s="3" t="s">
        <v>8</v>
      </c>
      <c r="B6" s="3">
        <v>2014</v>
      </c>
      <c r="C6" s="3">
        <v>4</v>
      </c>
      <c r="D6" s="3">
        <v>1350</v>
      </c>
      <c r="E6" s="3">
        <f t="shared" ref="E6:E15" si="0">D6*C6</f>
        <v>5400</v>
      </c>
    </row>
    <row r="7" spans="1:6" x14ac:dyDescent="0.25">
      <c r="A7" s="3" t="s">
        <v>9</v>
      </c>
      <c r="B7" s="3">
        <v>2014</v>
      </c>
      <c r="C7" s="3">
        <v>2</v>
      </c>
      <c r="D7" s="3">
        <v>2800</v>
      </c>
      <c r="E7" s="3">
        <f t="shared" si="0"/>
        <v>5600</v>
      </c>
    </row>
    <row r="8" spans="1:6" x14ac:dyDescent="0.25">
      <c r="A8" s="3"/>
      <c r="B8" s="3"/>
      <c r="C8" s="3"/>
      <c r="D8" s="3"/>
      <c r="E8" s="4">
        <f>SUM(E5:E7)</f>
        <v>16400</v>
      </c>
      <c r="F8" t="s">
        <v>12</v>
      </c>
    </row>
    <row r="9" spans="1:6" x14ac:dyDescent="0.25">
      <c r="A9" s="3"/>
      <c r="B9" s="3"/>
      <c r="C9" s="3"/>
      <c r="D9" s="3"/>
      <c r="E9" s="3"/>
    </row>
    <row r="10" spans="1:6" x14ac:dyDescent="0.25">
      <c r="A10" s="3" t="s">
        <v>10</v>
      </c>
      <c r="B10" s="3">
        <v>2017</v>
      </c>
      <c r="C10" s="3">
        <v>36</v>
      </c>
      <c r="D10" s="3">
        <v>16.25</v>
      </c>
      <c r="E10" s="3">
        <f t="shared" si="0"/>
        <v>585</v>
      </c>
    </row>
    <row r="11" spans="1:6" x14ac:dyDescent="0.25">
      <c r="A11" s="3" t="s">
        <v>10</v>
      </c>
      <c r="B11" s="3">
        <v>2017</v>
      </c>
      <c r="C11" s="3">
        <v>3</v>
      </c>
      <c r="D11" s="3">
        <v>0</v>
      </c>
      <c r="E11" s="3">
        <f t="shared" si="0"/>
        <v>0</v>
      </c>
    </row>
    <row r="12" spans="1:6" x14ac:dyDescent="0.25">
      <c r="A12" s="3" t="s">
        <v>1</v>
      </c>
      <c r="B12" s="3">
        <v>2013</v>
      </c>
      <c r="C12" s="3">
        <v>48</v>
      </c>
      <c r="D12" s="3">
        <v>40</v>
      </c>
      <c r="E12" s="3">
        <f t="shared" si="0"/>
        <v>1920</v>
      </c>
    </row>
    <row r="13" spans="1:6" x14ac:dyDescent="0.25">
      <c r="A13" s="3" t="s">
        <v>2</v>
      </c>
      <c r="B13" s="3">
        <v>2015</v>
      </c>
      <c r="C13" s="3">
        <v>24</v>
      </c>
      <c r="D13" s="3">
        <v>44</v>
      </c>
      <c r="E13" s="3">
        <f t="shared" si="0"/>
        <v>1056</v>
      </c>
    </row>
    <row r="14" spans="1:6" x14ac:dyDescent="0.25">
      <c r="A14" s="3" t="s">
        <v>3</v>
      </c>
      <c r="B14" s="3">
        <v>2014</v>
      </c>
      <c r="C14" s="3">
        <v>24</v>
      </c>
      <c r="D14" s="3">
        <v>31.23</v>
      </c>
      <c r="E14" s="3">
        <f t="shared" si="0"/>
        <v>749.52</v>
      </c>
    </row>
    <row r="15" spans="1:6" x14ac:dyDescent="0.25">
      <c r="A15" s="3" t="s">
        <v>4</v>
      </c>
      <c r="B15" s="3">
        <v>2012</v>
      </c>
      <c r="C15" s="3">
        <v>24</v>
      </c>
      <c r="D15" s="3">
        <v>48.75</v>
      </c>
      <c r="E15" s="3">
        <f t="shared" si="0"/>
        <v>1170</v>
      </c>
    </row>
    <row r="16" spans="1:6" x14ac:dyDescent="0.25">
      <c r="A16" s="3" t="s">
        <v>0</v>
      </c>
      <c r="B16" s="3">
        <v>2017</v>
      </c>
      <c r="C16" s="3">
        <v>36</v>
      </c>
      <c r="D16" s="3">
        <v>16.25</v>
      </c>
      <c r="E16" s="3">
        <f>D16*C16</f>
        <v>585</v>
      </c>
    </row>
    <row r="17" spans="1:6" x14ac:dyDescent="0.25">
      <c r="A17" s="3" t="s">
        <v>0</v>
      </c>
      <c r="B17" s="3">
        <v>2017</v>
      </c>
      <c r="C17" s="3">
        <v>3</v>
      </c>
      <c r="D17" s="3">
        <v>0</v>
      </c>
      <c r="E17" s="3">
        <f t="shared" ref="E17:E24" si="1">D17*C17</f>
        <v>0</v>
      </c>
    </row>
    <row r="18" spans="1:6" x14ac:dyDescent="0.25">
      <c r="A18" s="3" t="s">
        <v>1</v>
      </c>
      <c r="B18" s="3">
        <v>2013</v>
      </c>
      <c r="C18" s="3">
        <v>78</v>
      </c>
      <c r="D18" s="3">
        <v>40</v>
      </c>
      <c r="E18" s="3">
        <f t="shared" si="1"/>
        <v>3120</v>
      </c>
    </row>
    <row r="19" spans="1:6" x14ac:dyDescent="0.25">
      <c r="A19" s="3" t="s">
        <v>1</v>
      </c>
      <c r="B19" s="3">
        <v>2014</v>
      </c>
      <c r="C19" s="3">
        <v>30</v>
      </c>
      <c r="D19" s="3">
        <v>40</v>
      </c>
      <c r="E19" s="3">
        <f t="shared" si="1"/>
        <v>1200</v>
      </c>
    </row>
    <row r="20" spans="1:6" x14ac:dyDescent="0.25">
      <c r="A20" s="3" t="s">
        <v>2</v>
      </c>
      <c r="B20" s="3">
        <v>2015</v>
      </c>
      <c r="C20" s="3">
        <v>24</v>
      </c>
      <c r="D20" s="3">
        <v>44</v>
      </c>
      <c r="E20" s="3">
        <f t="shared" si="1"/>
        <v>1056</v>
      </c>
    </row>
    <row r="21" spans="1:6" x14ac:dyDescent="0.25">
      <c r="A21" s="3" t="s">
        <v>3</v>
      </c>
      <c r="B21" s="3">
        <v>2014</v>
      </c>
      <c r="C21" s="3">
        <v>24</v>
      </c>
      <c r="D21" s="3">
        <v>31.23</v>
      </c>
      <c r="E21" s="3">
        <f t="shared" si="1"/>
        <v>749.52</v>
      </c>
    </row>
    <row r="22" spans="1:6" x14ac:dyDescent="0.25">
      <c r="A22" s="3" t="s">
        <v>4</v>
      </c>
      <c r="B22" s="3">
        <v>2012</v>
      </c>
      <c r="C22" s="3">
        <v>48</v>
      </c>
      <c r="D22" s="3">
        <v>48.75</v>
      </c>
      <c r="E22" s="3">
        <f t="shared" si="1"/>
        <v>2340</v>
      </c>
    </row>
    <row r="23" spans="1:6" x14ac:dyDescent="0.25">
      <c r="A23" s="3" t="s">
        <v>4</v>
      </c>
      <c r="B23" s="3">
        <v>2011</v>
      </c>
      <c r="C23" s="3">
        <v>24</v>
      </c>
      <c r="D23" s="3">
        <v>48.75</v>
      </c>
      <c r="E23" s="3">
        <f t="shared" si="1"/>
        <v>1170</v>
      </c>
    </row>
    <row r="24" spans="1:6" x14ac:dyDescent="0.25">
      <c r="A24" s="3" t="s">
        <v>5</v>
      </c>
      <c r="B24" s="3">
        <v>2011</v>
      </c>
      <c r="C24" s="3">
        <v>12</v>
      </c>
      <c r="D24" s="3">
        <v>48.75</v>
      </c>
      <c r="E24" s="3">
        <f t="shared" si="1"/>
        <v>585</v>
      </c>
    </row>
    <row r="25" spans="1:6" x14ac:dyDescent="0.25">
      <c r="E25" s="2">
        <f>SUM(E10:E24)</f>
        <v>16286.04</v>
      </c>
      <c r="F2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2019-06-17T07:37:28Z</cp:lastPrinted>
  <dcterms:created xsi:type="dcterms:W3CDTF">2019-02-04T14:14:50Z</dcterms:created>
  <dcterms:modified xsi:type="dcterms:W3CDTF">2019-06-17T07:58:21Z</dcterms:modified>
</cp:coreProperties>
</file>