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6A85A7D8-7660-495D-901A-6E43BCB28527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A42" i="2"/>
  <c r="D41" i="2"/>
  <c r="D40" i="2"/>
  <c r="D39" i="2"/>
  <c r="D38" i="2"/>
  <c r="D37" i="2"/>
  <c r="D36" i="2"/>
  <c r="D35" i="2"/>
  <c r="D34" i="2"/>
  <c r="D33" i="2"/>
  <c r="D32" i="2"/>
  <c r="G18" i="1"/>
  <c r="H18" i="1"/>
  <c r="I18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8" i="1"/>
  <c r="K8" i="1" s="1"/>
  <c r="D42" i="2" l="1"/>
  <c r="J18" i="1"/>
  <c r="A26" i="2"/>
  <c r="D25" i="2"/>
  <c r="D24" i="2"/>
  <c r="D23" i="2"/>
  <c r="D22" i="2"/>
  <c r="D21" i="2"/>
  <c r="D20" i="2"/>
  <c r="D19" i="2"/>
  <c r="D18" i="2"/>
  <c r="D17" i="2"/>
  <c r="D16" i="2"/>
  <c r="D15" i="2"/>
  <c r="D26" i="2" l="1"/>
  <c r="F24" i="1"/>
  <c r="F36" i="1"/>
  <c r="F49" i="1"/>
  <c r="F10" i="1"/>
  <c r="B10" i="1"/>
  <c r="F48" i="1" l="1"/>
  <c r="F50" i="1"/>
  <c r="F51" i="1"/>
  <c r="F52" i="1"/>
  <c r="F53" i="1"/>
  <c r="F54" i="1"/>
  <c r="F55" i="1"/>
  <c r="F56" i="1"/>
  <c r="F47" i="1"/>
  <c r="F9" i="1"/>
  <c r="F11" i="1"/>
  <c r="F12" i="1"/>
  <c r="F13" i="1"/>
  <c r="F14" i="1"/>
  <c r="F15" i="1"/>
  <c r="F16" i="1"/>
  <c r="F17" i="1"/>
  <c r="F8" i="1"/>
  <c r="H28" i="1"/>
  <c r="H29" i="1"/>
  <c r="H30" i="1"/>
  <c r="H31" i="1"/>
  <c r="H23" i="1"/>
  <c r="H25" i="1"/>
  <c r="H26" i="1"/>
  <c r="H27" i="1"/>
  <c r="H22" i="1"/>
  <c r="C18" i="1"/>
  <c r="C57" i="1"/>
  <c r="C44" i="1"/>
  <c r="C32" i="1"/>
  <c r="F43" i="1"/>
  <c r="F42" i="1"/>
  <c r="F41" i="1"/>
  <c r="F40" i="1"/>
  <c r="F39" i="1"/>
  <c r="F38" i="1"/>
  <c r="F37" i="1"/>
  <c r="F35" i="1"/>
  <c r="F34" i="1"/>
  <c r="F31" i="1"/>
  <c r="F30" i="1"/>
  <c r="F29" i="1"/>
  <c r="F28" i="1"/>
  <c r="F27" i="1"/>
  <c r="F26" i="1"/>
  <c r="F25" i="1"/>
  <c r="F23" i="1"/>
  <c r="F22" i="1"/>
  <c r="B17" i="1"/>
  <c r="B16" i="1"/>
  <c r="B15" i="1"/>
  <c r="B14" i="1"/>
  <c r="B13" i="1"/>
  <c r="B12" i="1"/>
  <c r="B11" i="1"/>
  <c r="B9" i="1"/>
  <c r="B8" i="1"/>
  <c r="F57" i="1" l="1"/>
  <c r="F44" i="1"/>
  <c r="F18" i="1"/>
  <c r="F32" i="1"/>
  <c r="B18" i="1"/>
  <c r="F61" i="1" l="1"/>
</calcChain>
</file>

<file path=xl/sharedStrings.xml><?xml version="1.0" encoding="utf-8"?>
<sst xmlns="http://schemas.openxmlformats.org/spreadsheetml/2006/main" count="93" uniqueCount="32">
  <si>
    <t>Achat</t>
  </si>
  <si>
    <t>Dispos</t>
  </si>
  <si>
    <t>Price</t>
  </si>
  <si>
    <t>Bourgogne Hautes cotes de Nuits Blanc</t>
  </si>
  <si>
    <t>Bourgogne rouge</t>
  </si>
  <si>
    <t>Bourgogne Hautes Cotes de Nuits rouge</t>
  </si>
  <si>
    <t>Vosne Romanée</t>
  </si>
  <si>
    <t>Vosne Romanée 1er cru</t>
  </si>
  <si>
    <t>Vosne Romanée 1er cru les chaumes</t>
  </si>
  <si>
    <t>Echezeaux</t>
  </si>
  <si>
    <t>Clos de Vougeot</t>
  </si>
  <si>
    <t>Grands Echezeaux</t>
  </si>
  <si>
    <t>Richebourg</t>
  </si>
  <si>
    <t>Availabilities</t>
  </si>
  <si>
    <t>Price in € HT</t>
  </si>
  <si>
    <t>Solde</t>
  </si>
  <si>
    <t>Nb of Bottles</t>
  </si>
  <si>
    <t>Price in €</t>
  </si>
  <si>
    <t>total</t>
  </si>
  <si>
    <t>A offir à Simon</t>
  </si>
  <si>
    <t>A offrir à Fine and Rare</t>
  </si>
  <si>
    <t>TATCHAPHOL</t>
  </si>
  <si>
    <t>DOMAINE GROS FRERE ET SŒUR</t>
  </si>
  <si>
    <t>Chemin des Moines de Vergy (VSIG)</t>
  </si>
  <si>
    <t>SIMON</t>
  </si>
  <si>
    <t>Fine and rare</t>
  </si>
  <si>
    <t>Domaine Gros Frere et Sœur 2019</t>
  </si>
  <si>
    <t>Vente</t>
  </si>
  <si>
    <t>USA</t>
  </si>
  <si>
    <t>total vente</t>
  </si>
  <si>
    <t>diff avec qte achat</t>
  </si>
  <si>
    <t>Total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</si>
</sst>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61"/>
  <sheetViews>
    <sheetView tabSelected="1" topLeftCell="A16" workbookViewId="0">
      <selection activeCell="D33" sqref="D33"/>
    </sheetView>
  </sheetViews>
  <sheetFormatPr baseColWidth="10" defaultRowHeight="15" x14ac:dyDescent="0.25"/>
  <cols>
    <col min="3" max="3" width="32.140625" bestFit="1" customWidth="1"/>
    <col min="4" max="4" width="36.7109375" bestFit="1" customWidth="1"/>
  </cols>
  <sheetData>
    <row r="4" spans="1:11" x14ac:dyDescent="0.25">
      <c r="C4" t="s">
        <v>26</v>
      </c>
    </row>
    <row r="6" spans="1:11" x14ac:dyDescent="0.25">
      <c r="E6" t="s">
        <v>27</v>
      </c>
    </row>
    <row r="7" spans="1:11" x14ac:dyDescent="0.25">
      <c r="A7" t="s">
        <v>0</v>
      </c>
      <c r="C7" t="s">
        <v>1</v>
      </c>
      <c r="E7" t="s">
        <v>2</v>
      </c>
      <c r="G7" t="s">
        <v>28</v>
      </c>
      <c r="H7" t="s">
        <v>24</v>
      </c>
      <c r="I7" t="s">
        <v>25</v>
      </c>
      <c r="J7" t="s">
        <v>29</v>
      </c>
      <c r="K7" t="s">
        <v>30</v>
      </c>
    </row>
    <row r="8" spans="1:11" x14ac:dyDescent="0.25">
      <c r="A8" s="1">
        <v>16</v>
      </c>
      <c r="B8" s="1">
        <f>C8*A8</f>
        <v>480</v>
      </c>
      <c r="C8" s="1">
        <v>30</v>
      </c>
      <c r="D8" s="1" t="s">
        <v>3</v>
      </c>
      <c r="E8" s="1">
        <v>20</v>
      </c>
      <c r="F8" s="1">
        <f t="shared" ref="F8:F17" si="0">E8*C8</f>
        <v>600</v>
      </c>
      <c r="G8" s="5"/>
      <c r="H8" s="1">
        <v>0</v>
      </c>
      <c r="I8" s="1">
        <v>30</v>
      </c>
      <c r="J8">
        <f>G8+H8+I8</f>
        <v>30</v>
      </c>
      <c r="K8">
        <f>J8-C8</f>
        <v>0</v>
      </c>
    </row>
    <row r="9" spans="1:11" x14ac:dyDescent="0.25">
      <c r="A9" s="1">
        <v>13</v>
      </c>
      <c r="B9" s="1">
        <f t="shared" ref="B9:B17" si="1">C9*A9</f>
        <v>2028</v>
      </c>
      <c r="C9" s="1">
        <v>156</v>
      </c>
      <c r="D9" s="1" t="s">
        <v>4</v>
      </c>
      <c r="E9" s="1">
        <v>16.25</v>
      </c>
      <c r="F9" s="1">
        <f t="shared" si="0"/>
        <v>2535</v>
      </c>
      <c r="G9" s="5">
        <v>0</v>
      </c>
      <c r="H9" s="1">
        <v>84</v>
      </c>
      <c r="I9" s="1">
        <v>72</v>
      </c>
      <c r="J9">
        <f t="shared" ref="J9:J18" si="2">G9+H9+I9</f>
        <v>156</v>
      </c>
      <c r="K9">
        <f t="shared" ref="K9:K17" si="3">J9-C9</f>
        <v>0</v>
      </c>
    </row>
    <row r="10" spans="1:11" x14ac:dyDescent="0.25">
      <c r="A10" s="1">
        <v>33</v>
      </c>
      <c r="B10" s="1">
        <f t="shared" si="1"/>
        <v>2178</v>
      </c>
      <c r="C10" s="1">
        <v>66</v>
      </c>
      <c r="D10" s="1" t="s">
        <v>23</v>
      </c>
      <c r="E10" s="1">
        <v>41.25</v>
      </c>
      <c r="F10" s="1">
        <f t="shared" si="0"/>
        <v>2722.5</v>
      </c>
      <c r="H10">
        <v>36</v>
      </c>
      <c r="I10" s="1">
        <v>30</v>
      </c>
      <c r="J10">
        <f t="shared" si="2"/>
        <v>66</v>
      </c>
      <c r="K10">
        <f t="shared" si="3"/>
        <v>0</v>
      </c>
    </row>
    <row r="11" spans="1:11" x14ac:dyDescent="0.25">
      <c r="A11" s="1">
        <v>14</v>
      </c>
      <c r="B11" s="1">
        <f t="shared" si="1"/>
        <v>1008</v>
      </c>
      <c r="C11" s="1">
        <v>72</v>
      </c>
      <c r="D11" s="1" t="s">
        <v>5</v>
      </c>
      <c r="E11" s="1">
        <v>17.5</v>
      </c>
      <c r="F11" s="1">
        <f t="shared" si="0"/>
        <v>1260</v>
      </c>
      <c r="G11" s="5"/>
      <c r="H11" s="1">
        <v>36</v>
      </c>
      <c r="I11" s="1">
        <v>36</v>
      </c>
      <c r="J11">
        <f t="shared" si="2"/>
        <v>72</v>
      </c>
      <c r="K11">
        <f t="shared" si="3"/>
        <v>0</v>
      </c>
    </row>
    <row r="12" spans="1:11" x14ac:dyDescent="0.25">
      <c r="A12" s="1">
        <v>38</v>
      </c>
      <c r="B12" s="1">
        <f t="shared" si="1"/>
        <v>2280</v>
      </c>
      <c r="C12" s="1">
        <v>60</v>
      </c>
      <c r="D12" s="1" t="s">
        <v>6</v>
      </c>
      <c r="E12" s="1">
        <v>47.5</v>
      </c>
      <c r="F12" s="1">
        <f t="shared" si="0"/>
        <v>2850</v>
      </c>
      <c r="G12" s="5"/>
      <c r="H12" s="1">
        <v>30</v>
      </c>
      <c r="I12" s="1">
        <v>30</v>
      </c>
      <c r="J12">
        <f t="shared" si="2"/>
        <v>60</v>
      </c>
      <c r="K12">
        <f t="shared" si="3"/>
        <v>0</v>
      </c>
    </row>
    <row r="13" spans="1:11" x14ac:dyDescent="0.25">
      <c r="A13" s="1">
        <v>52</v>
      </c>
      <c r="B13" s="1">
        <f t="shared" si="1"/>
        <v>1872</v>
      </c>
      <c r="C13" s="1">
        <v>36</v>
      </c>
      <c r="D13" s="1" t="s">
        <v>7</v>
      </c>
      <c r="E13" s="1">
        <v>65</v>
      </c>
      <c r="F13" s="1">
        <f t="shared" si="0"/>
        <v>2340</v>
      </c>
      <c r="G13" s="5"/>
      <c r="H13" s="1">
        <v>18</v>
      </c>
      <c r="I13" s="1">
        <v>18</v>
      </c>
      <c r="J13">
        <f t="shared" si="2"/>
        <v>36</v>
      </c>
      <c r="K13">
        <f t="shared" si="3"/>
        <v>0</v>
      </c>
    </row>
    <row r="14" spans="1:11" x14ac:dyDescent="0.25">
      <c r="A14" s="1">
        <v>92</v>
      </c>
      <c r="B14" s="1">
        <f t="shared" si="1"/>
        <v>2760</v>
      </c>
      <c r="C14" s="1">
        <v>30</v>
      </c>
      <c r="D14" s="1" t="s">
        <v>9</v>
      </c>
      <c r="E14" s="1">
        <v>115</v>
      </c>
      <c r="F14" s="1">
        <f t="shared" si="0"/>
        <v>3450</v>
      </c>
      <c r="G14" s="5"/>
      <c r="H14" s="1">
        <v>18</v>
      </c>
      <c r="I14" s="1">
        <v>12</v>
      </c>
      <c r="J14">
        <f t="shared" si="2"/>
        <v>30</v>
      </c>
      <c r="K14">
        <f t="shared" si="3"/>
        <v>0</v>
      </c>
    </row>
    <row r="15" spans="1:11" x14ac:dyDescent="0.25">
      <c r="A15" s="1">
        <v>92</v>
      </c>
      <c r="B15" s="1">
        <f t="shared" si="1"/>
        <v>4416</v>
      </c>
      <c r="C15" s="1">
        <v>48</v>
      </c>
      <c r="D15" s="1" t="s">
        <v>10</v>
      </c>
      <c r="E15" s="1">
        <v>115</v>
      </c>
      <c r="F15" s="1">
        <f t="shared" si="0"/>
        <v>5520</v>
      </c>
      <c r="G15" s="5">
        <v>0</v>
      </c>
      <c r="H15" s="1">
        <v>24</v>
      </c>
      <c r="I15" s="1">
        <v>24</v>
      </c>
      <c r="J15">
        <f t="shared" si="2"/>
        <v>48</v>
      </c>
      <c r="K15">
        <f t="shared" si="3"/>
        <v>0</v>
      </c>
    </row>
    <row r="16" spans="1:11" x14ac:dyDescent="0.25">
      <c r="A16" s="1">
        <v>173</v>
      </c>
      <c r="B16" s="1">
        <f t="shared" si="1"/>
        <v>2076</v>
      </c>
      <c r="C16" s="1">
        <v>12</v>
      </c>
      <c r="D16" s="1" t="s">
        <v>11</v>
      </c>
      <c r="E16" s="1">
        <v>217</v>
      </c>
      <c r="F16" s="1">
        <f t="shared" si="0"/>
        <v>2604</v>
      </c>
      <c r="G16" s="5">
        <v>0</v>
      </c>
      <c r="H16" s="1">
        <v>6</v>
      </c>
      <c r="I16" s="1">
        <v>6</v>
      </c>
      <c r="J16">
        <f t="shared" si="2"/>
        <v>12</v>
      </c>
      <c r="K16">
        <f t="shared" si="3"/>
        <v>0</v>
      </c>
    </row>
    <row r="17" spans="1:11" x14ac:dyDescent="0.25">
      <c r="A17" s="1">
        <v>249</v>
      </c>
      <c r="B17" s="1">
        <f t="shared" si="1"/>
        <v>20916</v>
      </c>
      <c r="C17" s="1">
        <v>84</v>
      </c>
      <c r="D17" s="1" t="s">
        <v>12</v>
      </c>
      <c r="E17" s="1">
        <v>312</v>
      </c>
      <c r="F17" s="1">
        <f t="shared" si="0"/>
        <v>26208</v>
      </c>
      <c r="G17" s="5"/>
      <c r="H17" s="1">
        <v>42</v>
      </c>
      <c r="I17" s="1">
        <v>42</v>
      </c>
      <c r="J17">
        <f t="shared" si="2"/>
        <v>84</v>
      </c>
      <c r="K17">
        <f t="shared" si="3"/>
        <v>0</v>
      </c>
    </row>
    <row r="18" spans="1:11" x14ac:dyDescent="0.25">
      <c r="B18">
        <f>SUM(B8:B17)</f>
        <v>40014</v>
      </c>
      <c r="C18">
        <f>SUM(C8:C17)</f>
        <v>594</v>
      </c>
      <c r="F18" s="2">
        <f>SUM(F8:F17)</f>
        <v>50089.5</v>
      </c>
      <c r="G18" s="2">
        <f t="shared" ref="G18:I18" si="4">SUM(G8:G17)</f>
        <v>0</v>
      </c>
      <c r="H18" s="2">
        <f t="shared" si="4"/>
        <v>294</v>
      </c>
      <c r="I18" s="2">
        <f t="shared" si="4"/>
        <v>300</v>
      </c>
      <c r="J18">
        <f t="shared" si="2"/>
        <v>594</v>
      </c>
    </row>
    <row r="20" spans="1:11" x14ac:dyDescent="0.25">
      <c r="C20" s="8" t="s">
        <v>22</v>
      </c>
      <c r="D20" s="8"/>
      <c r="E20" s="8"/>
      <c r="F20" s="8"/>
    </row>
    <row r="21" spans="1:11" x14ac:dyDescent="0.25">
      <c r="C21" s="3" t="s">
        <v>13</v>
      </c>
      <c r="D21" s="4">
        <v>2019</v>
      </c>
      <c r="E21" s="3" t="s">
        <v>14</v>
      </c>
      <c r="F21" s="3"/>
      <c r="H21" t="s">
        <v>15</v>
      </c>
    </row>
    <row r="22" spans="1:11" x14ac:dyDescent="0.25">
      <c r="A22" t="s">
        <v>21</v>
      </c>
      <c r="C22" s="5"/>
      <c r="D22" s="5" t="s">
        <v>3</v>
      </c>
      <c r="E22" s="1">
        <v>20</v>
      </c>
      <c r="F22" s="5">
        <f>E22*C22</f>
        <v>0</v>
      </c>
      <c r="H22">
        <f>C8-C22-C34-C47</f>
        <v>0</v>
      </c>
    </row>
    <row r="23" spans="1:11" x14ac:dyDescent="0.25">
      <c r="C23" s="5"/>
      <c r="D23" s="5" t="s">
        <v>4</v>
      </c>
      <c r="E23" s="1">
        <v>16.25</v>
      </c>
      <c r="F23" s="5">
        <f t="shared" ref="F23:F31" si="5">E23*C23</f>
        <v>0</v>
      </c>
      <c r="H23">
        <f>C9-C23-C35-C48</f>
        <v>0</v>
      </c>
    </row>
    <row r="24" spans="1:11" x14ac:dyDescent="0.25">
      <c r="D24" s="1" t="s">
        <v>23</v>
      </c>
      <c r="E24" s="1">
        <v>41.25</v>
      </c>
      <c r="F24" s="5">
        <f t="shared" si="5"/>
        <v>0</v>
      </c>
    </row>
    <row r="25" spans="1:11" x14ac:dyDescent="0.25">
      <c r="C25" s="5"/>
      <c r="D25" s="5" t="s">
        <v>5</v>
      </c>
      <c r="E25" s="1">
        <v>17.5</v>
      </c>
      <c r="F25" s="5">
        <f t="shared" si="5"/>
        <v>0</v>
      </c>
      <c r="H25">
        <f t="shared" ref="H25:H31" si="6">C11-C25-C37-C50</f>
        <v>0</v>
      </c>
    </row>
    <row r="26" spans="1:11" x14ac:dyDescent="0.25">
      <c r="C26" s="5"/>
      <c r="D26" s="5" t="s">
        <v>6</v>
      </c>
      <c r="E26" s="1">
        <v>47.5</v>
      </c>
      <c r="F26" s="5">
        <f t="shared" si="5"/>
        <v>0</v>
      </c>
      <c r="H26">
        <f t="shared" si="6"/>
        <v>0</v>
      </c>
    </row>
    <row r="27" spans="1:11" x14ac:dyDescent="0.25">
      <c r="C27" s="5"/>
      <c r="D27" s="5" t="s">
        <v>7</v>
      </c>
      <c r="E27" s="1">
        <v>65</v>
      </c>
      <c r="F27" s="5">
        <f t="shared" si="5"/>
        <v>0</v>
      </c>
      <c r="H27">
        <f t="shared" si="6"/>
        <v>0</v>
      </c>
    </row>
    <row r="28" spans="1:11" x14ac:dyDescent="0.25">
      <c r="C28" s="5"/>
      <c r="D28" s="5" t="s">
        <v>9</v>
      </c>
      <c r="E28" s="1">
        <v>115</v>
      </c>
      <c r="F28" s="5">
        <f t="shared" si="5"/>
        <v>0</v>
      </c>
      <c r="H28">
        <f t="shared" si="6"/>
        <v>0</v>
      </c>
    </row>
    <row r="29" spans="1:11" x14ac:dyDescent="0.25">
      <c r="C29" s="5"/>
      <c r="D29" s="5" t="s">
        <v>10</v>
      </c>
      <c r="E29" s="1">
        <v>115</v>
      </c>
      <c r="F29" s="5">
        <f t="shared" si="5"/>
        <v>0</v>
      </c>
      <c r="H29">
        <f t="shared" si="6"/>
        <v>0</v>
      </c>
    </row>
    <row r="30" spans="1:11" x14ac:dyDescent="0.25">
      <c r="C30" s="5"/>
      <c r="D30" s="5" t="s">
        <v>11</v>
      </c>
      <c r="E30" s="1">
        <v>217</v>
      </c>
      <c r="F30" s="5">
        <f t="shared" si="5"/>
        <v>0</v>
      </c>
      <c r="H30">
        <f t="shared" si="6"/>
        <v>0</v>
      </c>
    </row>
    <row r="31" spans="1:11" x14ac:dyDescent="0.25">
      <c r="C31" s="5"/>
      <c r="D31" s="5" t="s">
        <v>12</v>
      </c>
      <c r="E31" s="1">
        <v>312</v>
      </c>
      <c r="F31" s="5">
        <f t="shared" si="5"/>
        <v>0</v>
      </c>
      <c r="H31">
        <f t="shared" si="6"/>
        <v>0</v>
      </c>
    </row>
    <row r="32" spans="1:11" x14ac:dyDescent="0.25">
      <c r="C32" s="3">
        <f>SUM(C22:C31)</f>
        <v>0</v>
      </c>
      <c r="D32" s="3"/>
      <c r="E32" s="3"/>
      <c r="F32" s="3">
        <f>SUM(F22:F31)</f>
        <v>0</v>
      </c>
    </row>
    <row r="33" spans="1:8" x14ac:dyDescent="0.25">
      <c r="A33" t="s">
        <v>15</v>
      </c>
      <c r="C33" t="s">
        <v>16</v>
      </c>
      <c r="E33" t="s">
        <v>17</v>
      </c>
      <c r="F33" t="s">
        <v>18</v>
      </c>
    </row>
    <row r="34" spans="1:8" x14ac:dyDescent="0.25">
      <c r="A34" t="s">
        <v>19</v>
      </c>
      <c r="C34" s="1">
        <v>0</v>
      </c>
      <c r="D34" s="1" t="s">
        <v>3</v>
      </c>
      <c r="E34" s="1">
        <v>20</v>
      </c>
      <c r="F34" s="1">
        <f>E34*C34</f>
        <v>0</v>
      </c>
    </row>
    <row r="35" spans="1:8" x14ac:dyDescent="0.25">
      <c r="C35" s="1">
        <v>84</v>
      </c>
      <c r="D35" s="1" t="s">
        <v>4</v>
      </c>
      <c r="E35" s="1">
        <v>16.25</v>
      </c>
      <c r="F35" s="1">
        <f t="shared" ref="F35:F43" si="7">E35*C35</f>
        <v>1365</v>
      </c>
    </row>
    <row r="36" spans="1:8" x14ac:dyDescent="0.25">
      <c r="C36">
        <v>36</v>
      </c>
      <c r="D36" s="1" t="s">
        <v>23</v>
      </c>
      <c r="E36" s="1">
        <v>41.25</v>
      </c>
      <c r="F36" s="1">
        <f>E36*C36</f>
        <v>1485</v>
      </c>
    </row>
    <row r="37" spans="1:8" x14ac:dyDescent="0.25">
      <c r="C37" s="1">
        <v>36</v>
      </c>
      <c r="D37" s="1" t="s">
        <v>5</v>
      </c>
      <c r="E37" s="1">
        <v>17.5</v>
      </c>
      <c r="F37" s="1">
        <f t="shared" si="7"/>
        <v>630</v>
      </c>
    </row>
    <row r="38" spans="1:8" x14ac:dyDescent="0.25">
      <c r="C38" s="1">
        <v>30</v>
      </c>
      <c r="D38" s="1" t="s">
        <v>6</v>
      </c>
      <c r="E38" s="1">
        <v>47.5</v>
      </c>
      <c r="F38" s="1">
        <f t="shared" si="7"/>
        <v>1425</v>
      </c>
    </row>
    <row r="39" spans="1:8" x14ac:dyDescent="0.25">
      <c r="C39" s="1">
        <v>18</v>
      </c>
      <c r="D39" s="1" t="s">
        <v>7</v>
      </c>
      <c r="E39" s="1">
        <v>65</v>
      </c>
      <c r="F39" s="1">
        <f t="shared" si="7"/>
        <v>1170</v>
      </c>
    </row>
    <row r="40" spans="1:8" x14ac:dyDescent="0.25">
      <c r="C40" s="1">
        <v>18</v>
      </c>
      <c r="D40" s="1" t="s">
        <v>9</v>
      </c>
      <c r="E40" s="1">
        <v>115</v>
      </c>
      <c r="F40" s="1">
        <f t="shared" si="7"/>
        <v>2070</v>
      </c>
    </row>
    <row r="41" spans="1:8" x14ac:dyDescent="0.25">
      <c r="C41" s="1">
        <v>24</v>
      </c>
      <c r="D41" s="1" t="s">
        <v>10</v>
      </c>
      <c r="E41" s="1">
        <v>115</v>
      </c>
      <c r="F41" s="1">
        <f t="shared" si="7"/>
        <v>2760</v>
      </c>
    </row>
    <row r="42" spans="1:8" x14ac:dyDescent="0.25">
      <c r="C42" s="1">
        <v>6</v>
      </c>
      <c r="D42" s="1" t="s">
        <v>11</v>
      </c>
      <c r="E42" s="1">
        <v>217</v>
      </c>
      <c r="F42" s="1">
        <f t="shared" si="7"/>
        <v>1302</v>
      </c>
    </row>
    <row r="43" spans="1:8" x14ac:dyDescent="0.25">
      <c r="C43" s="1">
        <v>42</v>
      </c>
      <c r="D43" s="1" t="s">
        <v>12</v>
      </c>
      <c r="E43" s="1">
        <v>312</v>
      </c>
      <c r="F43" s="1">
        <f t="shared" si="7"/>
        <v>13104</v>
      </c>
    </row>
    <row r="44" spans="1:8" x14ac:dyDescent="0.25">
      <c r="C44">
        <f>SUM(C34:C43)</f>
        <v>294</v>
      </c>
      <c r="F44">
        <f>SUM(F34:F43)</f>
        <v>25311</v>
      </c>
      <c r="H44">
        <f>F44+F57</f>
        <v>50089.5</v>
      </c>
    </row>
    <row r="45" spans="1:8" x14ac:dyDescent="0.25">
      <c r="C45" s="8" t="s">
        <v>22</v>
      </c>
      <c r="D45" s="8"/>
      <c r="E45" s="8"/>
      <c r="F45" s="8"/>
    </row>
    <row r="46" spans="1:8" x14ac:dyDescent="0.25">
      <c r="A46" t="s">
        <v>20</v>
      </c>
      <c r="C46" t="s">
        <v>16</v>
      </c>
      <c r="D46" s="7">
        <v>2019</v>
      </c>
      <c r="E46" t="s">
        <v>17</v>
      </c>
    </row>
    <row r="47" spans="1:8" x14ac:dyDescent="0.25">
      <c r="C47" s="1">
        <v>30</v>
      </c>
      <c r="D47" s="1" t="s">
        <v>3</v>
      </c>
      <c r="E47" s="1">
        <v>20</v>
      </c>
      <c r="F47" s="1">
        <f>E47*C47</f>
        <v>600</v>
      </c>
    </row>
    <row r="48" spans="1:8" x14ac:dyDescent="0.25">
      <c r="C48" s="1">
        <v>72</v>
      </c>
      <c r="D48" s="1" t="s">
        <v>4</v>
      </c>
      <c r="E48" s="1">
        <v>16.25</v>
      </c>
      <c r="F48" s="1">
        <f t="shared" ref="F48:F56" si="8">E48*C48</f>
        <v>1170</v>
      </c>
    </row>
    <row r="49" spans="3:6" x14ac:dyDescent="0.25">
      <c r="C49" s="1">
        <v>30</v>
      </c>
      <c r="D49" s="1" t="s">
        <v>23</v>
      </c>
      <c r="E49" s="1">
        <v>41.25</v>
      </c>
      <c r="F49" s="1">
        <f>E49*C49</f>
        <v>1237.5</v>
      </c>
    </row>
    <row r="50" spans="3:6" x14ac:dyDescent="0.25">
      <c r="C50" s="1">
        <v>36</v>
      </c>
      <c r="D50" s="1" t="s">
        <v>5</v>
      </c>
      <c r="E50" s="1">
        <v>17.5</v>
      </c>
      <c r="F50" s="1">
        <f t="shared" si="8"/>
        <v>630</v>
      </c>
    </row>
    <row r="51" spans="3:6" x14ac:dyDescent="0.25">
      <c r="C51" s="1">
        <v>30</v>
      </c>
      <c r="D51" s="1" t="s">
        <v>6</v>
      </c>
      <c r="E51" s="1">
        <v>47.5</v>
      </c>
      <c r="F51" s="1">
        <f t="shared" si="8"/>
        <v>1425</v>
      </c>
    </row>
    <row r="52" spans="3:6" x14ac:dyDescent="0.25">
      <c r="C52" s="1">
        <v>18</v>
      </c>
      <c r="D52" s="1" t="s">
        <v>7</v>
      </c>
      <c r="E52" s="1">
        <v>65</v>
      </c>
      <c r="F52" s="1">
        <f t="shared" si="8"/>
        <v>1170</v>
      </c>
    </row>
    <row r="53" spans="3:6" x14ac:dyDescent="0.25">
      <c r="C53" s="1">
        <v>12</v>
      </c>
      <c r="D53" s="1" t="s">
        <v>9</v>
      </c>
      <c r="E53" s="1">
        <v>115</v>
      </c>
      <c r="F53" s="1">
        <f t="shared" si="8"/>
        <v>1380</v>
      </c>
    </row>
    <row r="54" spans="3:6" x14ac:dyDescent="0.25">
      <c r="C54" s="1">
        <v>24</v>
      </c>
      <c r="D54" s="1" t="s">
        <v>10</v>
      </c>
      <c r="E54" s="1">
        <v>115</v>
      </c>
      <c r="F54" s="1">
        <f t="shared" si="8"/>
        <v>2760</v>
      </c>
    </row>
    <row r="55" spans="3:6" x14ac:dyDescent="0.25">
      <c r="C55" s="1">
        <v>6</v>
      </c>
      <c r="D55" s="1" t="s">
        <v>11</v>
      </c>
      <c r="E55" s="1">
        <v>217</v>
      </c>
      <c r="F55" s="1">
        <f t="shared" si="8"/>
        <v>1302</v>
      </c>
    </row>
    <row r="56" spans="3:6" x14ac:dyDescent="0.25">
      <c r="C56" s="1">
        <v>42</v>
      </c>
      <c r="D56" s="1" t="s">
        <v>12</v>
      </c>
      <c r="E56" s="1">
        <v>312</v>
      </c>
      <c r="F56" s="1">
        <f t="shared" si="8"/>
        <v>13104</v>
      </c>
    </row>
    <row r="57" spans="3:6" x14ac:dyDescent="0.25">
      <c r="C57">
        <f>SUM(C47:C56)</f>
        <v>300</v>
      </c>
      <c r="F57">
        <f>SUM(F47:F56)</f>
        <v>24778.5</v>
      </c>
    </row>
    <row r="61" spans="3:6" x14ac:dyDescent="0.25">
      <c r="F61">
        <f>F57+F44+F32</f>
        <v>50089.5</v>
      </c>
    </row>
  </sheetData>
  <mergeCells count="2">
    <mergeCell ref="C20:F20"/>
    <mergeCell ref="C45:F4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0117-D792-4434-AF63-324B996B3F2C}">
  <dimension ref="A13:D42"/>
  <sheetViews>
    <sheetView workbookViewId="0">
      <selection activeCell="H43" sqref="H43"/>
    </sheetView>
  </sheetViews>
  <sheetFormatPr baseColWidth="10" defaultRowHeight="15" x14ac:dyDescent="0.25"/>
  <cols>
    <col min="1" max="1" width="14.7109375" customWidth="1"/>
    <col min="2" max="2" width="36.42578125" bestFit="1" customWidth="1"/>
  </cols>
  <sheetData>
    <row r="13" spans="1:4" x14ac:dyDescent="0.25">
      <c r="A13" s="8" t="s">
        <v>22</v>
      </c>
      <c r="B13" s="8"/>
      <c r="C13" s="8"/>
      <c r="D13" s="8"/>
    </row>
    <row r="14" spans="1:4" x14ac:dyDescent="0.25">
      <c r="A14" s="3" t="s">
        <v>13</v>
      </c>
      <c r="B14" s="6">
        <v>2018</v>
      </c>
      <c r="C14" s="3" t="s">
        <v>14</v>
      </c>
      <c r="D14" s="3" t="s">
        <v>31</v>
      </c>
    </row>
    <row r="15" spans="1:4" x14ac:dyDescent="0.25">
      <c r="A15" s="5">
        <v>24</v>
      </c>
      <c r="B15" s="5" t="s">
        <v>3</v>
      </c>
      <c r="C15" s="5">
        <v>19</v>
      </c>
      <c r="D15" s="5">
        <f>C15*A15</f>
        <v>456</v>
      </c>
    </row>
    <row r="16" spans="1:4" x14ac:dyDescent="0.25">
      <c r="A16" s="5">
        <v>48</v>
      </c>
      <c r="B16" s="5" t="s">
        <v>4</v>
      </c>
      <c r="C16" s="5">
        <v>15</v>
      </c>
      <c r="D16" s="5">
        <f t="shared" ref="D16:D25" si="0">C16*A16</f>
        <v>720</v>
      </c>
    </row>
    <row r="17" spans="1:4" x14ac:dyDescent="0.25">
      <c r="A17" s="1"/>
      <c r="B17" s="1" t="s">
        <v>23</v>
      </c>
      <c r="C17" s="1">
        <v>37.5</v>
      </c>
      <c r="D17" s="5">
        <f t="shared" si="0"/>
        <v>0</v>
      </c>
    </row>
    <row r="18" spans="1:4" x14ac:dyDescent="0.25">
      <c r="A18" s="5">
        <v>48</v>
      </c>
      <c r="B18" s="5" t="s">
        <v>5</v>
      </c>
      <c r="C18" s="5">
        <v>16.25</v>
      </c>
      <c r="D18" s="5">
        <f t="shared" si="0"/>
        <v>780</v>
      </c>
    </row>
    <row r="19" spans="1:4" x14ac:dyDescent="0.25">
      <c r="A19" s="5">
        <v>36</v>
      </c>
      <c r="B19" s="5" t="s">
        <v>6</v>
      </c>
      <c r="C19" s="5">
        <v>44</v>
      </c>
      <c r="D19" s="5">
        <f t="shared" si="0"/>
        <v>1584</v>
      </c>
    </row>
    <row r="20" spans="1:4" x14ac:dyDescent="0.25">
      <c r="A20" s="5">
        <v>12</v>
      </c>
      <c r="B20" s="5" t="s">
        <v>7</v>
      </c>
      <c r="C20" s="5">
        <v>59</v>
      </c>
      <c r="D20" s="5">
        <f t="shared" si="0"/>
        <v>708</v>
      </c>
    </row>
    <row r="21" spans="1:4" x14ac:dyDescent="0.25">
      <c r="A21" s="5">
        <v>12</v>
      </c>
      <c r="B21" s="5" t="s">
        <v>8</v>
      </c>
      <c r="C21" s="5">
        <v>83.75</v>
      </c>
      <c r="D21" s="5">
        <f t="shared" si="0"/>
        <v>1005</v>
      </c>
    </row>
    <row r="22" spans="1:4" x14ac:dyDescent="0.25">
      <c r="A22" s="5">
        <v>24</v>
      </c>
      <c r="B22" s="5" t="s">
        <v>9</v>
      </c>
      <c r="C22" s="5">
        <v>95</v>
      </c>
      <c r="D22" s="5">
        <f t="shared" si="0"/>
        <v>2280</v>
      </c>
    </row>
    <row r="23" spans="1:4" x14ac:dyDescent="0.25">
      <c r="A23" s="5">
        <v>24</v>
      </c>
      <c r="B23" s="5" t="s">
        <v>10</v>
      </c>
      <c r="C23" s="5">
        <v>95</v>
      </c>
      <c r="D23" s="5">
        <f t="shared" si="0"/>
        <v>2280</v>
      </c>
    </row>
    <row r="24" spans="1:4" x14ac:dyDescent="0.25">
      <c r="A24" s="5">
        <v>6</v>
      </c>
      <c r="B24" s="5" t="s">
        <v>11</v>
      </c>
      <c r="C24" s="5">
        <v>187</v>
      </c>
      <c r="D24" s="5">
        <f t="shared" si="0"/>
        <v>1122</v>
      </c>
    </row>
    <row r="25" spans="1:4" x14ac:dyDescent="0.25">
      <c r="A25" s="5">
        <v>30</v>
      </c>
      <c r="B25" s="5" t="s">
        <v>12</v>
      </c>
      <c r="C25" s="5">
        <v>280</v>
      </c>
      <c r="D25" s="5">
        <f t="shared" si="0"/>
        <v>8400</v>
      </c>
    </row>
    <row r="26" spans="1:4" x14ac:dyDescent="0.25">
      <c r="A26" s="3">
        <f>SUM(A15:A25)</f>
        <v>264</v>
      </c>
      <c r="B26" s="3"/>
      <c r="C26" s="3"/>
      <c r="D26" s="3">
        <f>SUM(D15:D25)</f>
        <v>19335</v>
      </c>
    </row>
    <row r="29" spans="1:4" x14ac:dyDescent="0.25">
      <c r="A29" s="8" t="s">
        <v>22</v>
      </c>
      <c r="B29" s="8"/>
      <c r="C29" s="8"/>
      <c r="D29" s="8"/>
    </row>
    <row r="31" spans="1:4" x14ac:dyDescent="0.25">
      <c r="A31" t="s">
        <v>16</v>
      </c>
      <c r="B31">
        <v>2019</v>
      </c>
      <c r="C31" t="s">
        <v>17</v>
      </c>
      <c r="D31" s="3" t="s">
        <v>31</v>
      </c>
    </row>
    <row r="32" spans="1:4" x14ac:dyDescent="0.25">
      <c r="A32" s="1">
        <v>0</v>
      </c>
      <c r="B32" s="1" t="s">
        <v>3</v>
      </c>
      <c r="C32" s="1">
        <v>20</v>
      </c>
      <c r="D32" s="1">
        <f>C32*A32</f>
        <v>0</v>
      </c>
    </row>
    <row r="33" spans="1:4" x14ac:dyDescent="0.25">
      <c r="A33" s="1">
        <v>84</v>
      </c>
      <c r="B33" s="1" t="s">
        <v>4</v>
      </c>
      <c r="C33" s="1">
        <v>16.25</v>
      </c>
      <c r="D33" s="1">
        <f t="shared" ref="D33:D41" si="1">C33*A33</f>
        <v>1365</v>
      </c>
    </row>
    <row r="34" spans="1:4" x14ac:dyDescent="0.25">
      <c r="A34">
        <v>36</v>
      </c>
      <c r="B34" s="1" t="s">
        <v>23</v>
      </c>
      <c r="C34" s="1">
        <v>41.25</v>
      </c>
      <c r="D34" s="1">
        <f>C34*A34</f>
        <v>1485</v>
      </c>
    </row>
    <row r="35" spans="1:4" x14ac:dyDescent="0.25">
      <c r="A35" s="1">
        <v>36</v>
      </c>
      <c r="B35" s="1" t="s">
        <v>5</v>
      </c>
      <c r="C35" s="1">
        <v>17.5</v>
      </c>
      <c r="D35" s="1">
        <f t="shared" si="1"/>
        <v>630</v>
      </c>
    </row>
    <row r="36" spans="1:4" x14ac:dyDescent="0.25">
      <c r="A36" s="1">
        <v>30</v>
      </c>
      <c r="B36" s="1" t="s">
        <v>6</v>
      </c>
      <c r="C36" s="1">
        <v>47.5</v>
      </c>
      <c r="D36" s="1">
        <f t="shared" si="1"/>
        <v>1425</v>
      </c>
    </row>
    <row r="37" spans="1:4" x14ac:dyDescent="0.25">
      <c r="A37" s="1">
        <v>18</v>
      </c>
      <c r="B37" s="1" t="s">
        <v>7</v>
      </c>
      <c r="C37" s="1">
        <v>65</v>
      </c>
      <c r="D37" s="1">
        <f t="shared" si="1"/>
        <v>1170</v>
      </c>
    </row>
    <row r="38" spans="1:4" x14ac:dyDescent="0.25">
      <c r="A38" s="1">
        <v>18</v>
      </c>
      <c r="B38" s="1" t="s">
        <v>9</v>
      </c>
      <c r="C38" s="1">
        <v>115</v>
      </c>
      <c r="D38" s="1">
        <f t="shared" si="1"/>
        <v>2070</v>
      </c>
    </row>
    <row r="39" spans="1:4" x14ac:dyDescent="0.25">
      <c r="A39" s="1">
        <v>24</v>
      </c>
      <c r="B39" s="1" t="s">
        <v>10</v>
      </c>
      <c r="C39" s="1">
        <v>115</v>
      </c>
      <c r="D39" s="1">
        <f t="shared" si="1"/>
        <v>2760</v>
      </c>
    </row>
    <row r="40" spans="1:4" x14ac:dyDescent="0.25">
      <c r="A40" s="1">
        <v>6</v>
      </c>
      <c r="B40" s="1" t="s">
        <v>11</v>
      </c>
      <c r="C40" s="1">
        <v>217</v>
      </c>
      <c r="D40" s="1">
        <f t="shared" si="1"/>
        <v>1302</v>
      </c>
    </row>
    <row r="41" spans="1:4" x14ac:dyDescent="0.25">
      <c r="A41" s="1">
        <v>42</v>
      </c>
      <c r="B41" s="1" t="s">
        <v>12</v>
      </c>
      <c r="C41" s="1">
        <v>312</v>
      </c>
      <c r="D41" s="1">
        <f t="shared" si="1"/>
        <v>13104</v>
      </c>
    </row>
    <row r="42" spans="1:4" x14ac:dyDescent="0.25">
      <c r="A42">
        <f>SUM(A32:A41)</f>
        <v>294</v>
      </c>
      <c r="D42">
        <f>SUM(D32:D41)</f>
        <v>25311</v>
      </c>
    </row>
  </sheetData>
  <mergeCells count="2">
    <mergeCell ref="A13:D13"/>
    <mergeCell ref="A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dcterms:created xsi:type="dcterms:W3CDTF">2019-03-12T14:42:29Z</dcterms:created>
  <dcterms:modified xsi:type="dcterms:W3CDTF">2021-01-25T15:36:17Z</dcterms:modified>
</cp:coreProperties>
</file>