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GFS\"/>
    </mc:Choice>
  </mc:AlternateContent>
  <xr:revisionPtr revIDLastSave="0" documentId="13_ncr:1_{C2F65267-AD90-492D-AFBA-C81E0E0C1546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8" i="1"/>
  <c r="F39" i="1"/>
  <c r="F40" i="1"/>
  <c r="F41" i="1"/>
  <c r="F42" i="1"/>
  <c r="F43" i="1"/>
  <c r="F44" i="1"/>
  <c r="F45" i="1"/>
  <c r="F46" i="1"/>
  <c r="H18" i="1"/>
  <c r="F14" i="1"/>
  <c r="F13" i="1"/>
  <c r="B14" i="1"/>
  <c r="B13" i="1"/>
  <c r="F9" i="1"/>
  <c r="F10" i="1"/>
  <c r="F11" i="1"/>
  <c r="F12" i="1"/>
  <c r="F15" i="1"/>
  <c r="F16" i="1"/>
  <c r="F17" i="1"/>
  <c r="A42" i="2"/>
  <c r="D41" i="2"/>
  <c r="D40" i="2"/>
  <c r="D39" i="2"/>
  <c r="D38" i="2"/>
  <c r="D37" i="2"/>
  <c r="D36" i="2"/>
  <c r="D35" i="2"/>
  <c r="D34" i="2"/>
  <c r="D33" i="2"/>
  <c r="D32" i="2"/>
  <c r="G18" i="1"/>
  <c r="J9" i="1"/>
  <c r="K9" i="1" s="1"/>
  <c r="J10" i="1"/>
  <c r="K10" i="1" s="1"/>
  <c r="J11" i="1"/>
  <c r="K11" i="1" s="1"/>
  <c r="J12" i="1"/>
  <c r="K12" i="1" s="1"/>
  <c r="J15" i="1"/>
  <c r="K15" i="1" s="1"/>
  <c r="J16" i="1"/>
  <c r="K16" i="1" s="1"/>
  <c r="J17" i="1"/>
  <c r="K17" i="1" s="1"/>
  <c r="J8" i="1"/>
  <c r="K8" i="1" s="1"/>
  <c r="D42" i="2" l="1"/>
  <c r="J18" i="1"/>
  <c r="A26" i="2"/>
  <c r="D25" i="2"/>
  <c r="D24" i="2"/>
  <c r="D23" i="2"/>
  <c r="D22" i="2"/>
  <c r="D21" i="2"/>
  <c r="D20" i="2"/>
  <c r="D19" i="2"/>
  <c r="D18" i="2"/>
  <c r="D17" i="2"/>
  <c r="D16" i="2"/>
  <c r="D15" i="2"/>
  <c r="D26" i="2" l="1"/>
  <c r="B10" i="1"/>
  <c r="F37" i="1" l="1"/>
  <c r="F8" i="1"/>
  <c r="C18" i="1"/>
  <c r="C47" i="1"/>
  <c r="C33" i="1"/>
  <c r="F23" i="1"/>
  <c r="B17" i="1"/>
  <c r="B16" i="1"/>
  <c r="B15" i="1"/>
  <c r="B12" i="1"/>
  <c r="B11" i="1"/>
  <c r="B9" i="1"/>
  <c r="B8" i="1"/>
  <c r="F47" i="1" l="1"/>
  <c r="F33" i="1"/>
  <c r="F18" i="1"/>
  <c r="B18" i="1"/>
  <c r="H34" i="1" l="1"/>
  <c r="L18" i="1"/>
</calcChain>
</file>

<file path=xl/sharedStrings.xml><?xml version="1.0" encoding="utf-8"?>
<sst xmlns="http://schemas.openxmlformats.org/spreadsheetml/2006/main" count="77" uniqueCount="31">
  <si>
    <t>Achat</t>
  </si>
  <si>
    <t>Price</t>
  </si>
  <si>
    <t>Bourgogne Hautes cotes de Nuits Blanc</t>
  </si>
  <si>
    <t>Bourgogne rouge</t>
  </si>
  <si>
    <t>Bourgogne Hautes Cotes de Nuits rouge</t>
  </si>
  <si>
    <t>Vosne Romanée</t>
  </si>
  <si>
    <t>Vosne Romanée 1er cru</t>
  </si>
  <si>
    <t>Vosne Romanée 1er cru les chaumes</t>
  </si>
  <si>
    <t>Echezeaux</t>
  </si>
  <si>
    <t>Clos de Vougeot</t>
  </si>
  <si>
    <t>Grands Echezeaux</t>
  </si>
  <si>
    <t>Richebourg</t>
  </si>
  <si>
    <t>Availabilities</t>
  </si>
  <si>
    <t>Price in € HT</t>
  </si>
  <si>
    <t>Nb of Bottles</t>
  </si>
  <si>
    <t>Price in €</t>
  </si>
  <si>
    <t>total</t>
  </si>
  <si>
    <t>DOMAINE GROS FRERE ET SŒUR</t>
  </si>
  <si>
    <t>Chemin des Moines de Vergy (VSIG)</t>
  </si>
  <si>
    <t>Fine and rare</t>
  </si>
  <si>
    <t>Vente</t>
  </si>
  <si>
    <t>total vente</t>
  </si>
  <si>
    <t>diff avec qte achat</t>
  </si>
  <si>
    <t>Total €</t>
  </si>
  <si>
    <t>Domaine Gros Frere et Sœur 2022</t>
  </si>
  <si>
    <t>Dsipos 2022</t>
  </si>
  <si>
    <t>Vosne romanée clos de la fontaine</t>
  </si>
  <si>
    <t>Vosne romanée 1er cru les chaumes</t>
  </si>
  <si>
    <t>Vosne Romanée Clos de la Fontaine</t>
  </si>
  <si>
    <t>Thailande</t>
  </si>
  <si>
    <t>Fine and Rare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</si>
</sst>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47"/>
  <sheetViews>
    <sheetView tabSelected="1" topLeftCell="A4" workbookViewId="0">
      <selection activeCell="J25" sqref="J25"/>
    </sheetView>
  </sheetViews>
  <sheetFormatPr baseColWidth="10" defaultRowHeight="14.5" x14ac:dyDescent="0.35"/>
  <cols>
    <col min="3" max="3" width="32.1796875" bestFit="1" customWidth="1"/>
    <col min="4" max="4" width="36.7265625" bestFit="1" customWidth="1"/>
    <col min="7" max="7" width="12.26953125" customWidth="1"/>
  </cols>
  <sheetData>
    <row r="4" spans="1:11" x14ac:dyDescent="0.35">
      <c r="C4" t="s">
        <v>24</v>
      </c>
    </row>
    <row r="6" spans="1:11" x14ac:dyDescent="0.35">
      <c r="E6" t="s">
        <v>20</v>
      </c>
    </row>
    <row r="7" spans="1:11" x14ac:dyDescent="0.35">
      <c r="A7" t="s">
        <v>0</v>
      </c>
      <c r="C7" t="s">
        <v>25</v>
      </c>
      <c r="E7" t="s">
        <v>1</v>
      </c>
      <c r="G7" t="s">
        <v>29</v>
      </c>
      <c r="H7" s="7" t="s">
        <v>19</v>
      </c>
      <c r="J7" t="s">
        <v>21</v>
      </c>
      <c r="K7" t="s">
        <v>22</v>
      </c>
    </row>
    <row r="8" spans="1:11" x14ac:dyDescent="0.35">
      <c r="A8" s="1">
        <v>19</v>
      </c>
      <c r="B8" s="1">
        <f>C8*A8</f>
        <v>1710</v>
      </c>
      <c r="C8" s="1">
        <v>90</v>
      </c>
      <c r="D8" s="1" t="s">
        <v>2</v>
      </c>
      <c r="E8" s="1">
        <v>23.75</v>
      </c>
      <c r="F8" s="1">
        <f t="shared" ref="F8:F17" si="0">E8*C8</f>
        <v>2137.5</v>
      </c>
      <c r="G8" s="5">
        <v>42</v>
      </c>
      <c r="H8" s="8">
        <v>48</v>
      </c>
      <c r="I8" s="1"/>
      <c r="J8">
        <f>G8+H8+I8</f>
        <v>90</v>
      </c>
      <c r="K8">
        <f>J8-C8</f>
        <v>0</v>
      </c>
    </row>
    <row r="9" spans="1:11" x14ac:dyDescent="0.35">
      <c r="A9" s="1">
        <v>15</v>
      </c>
      <c r="B9" s="1">
        <f t="shared" ref="B9:B17" si="1">C9*A9</f>
        <v>1350</v>
      </c>
      <c r="C9" s="1">
        <v>90</v>
      </c>
      <c r="D9" s="1" t="s">
        <v>3</v>
      </c>
      <c r="E9" s="1">
        <v>18.75</v>
      </c>
      <c r="F9" s="1">
        <f t="shared" si="0"/>
        <v>1687.5</v>
      </c>
      <c r="G9" s="5">
        <v>48</v>
      </c>
      <c r="H9" s="8">
        <v>42</v>
      </c>
      <c r="I9" s="1"/>
      <c r="J9">
        <f t="shared" ref="J9:J18" si="2">G9+H9+I9</f>
        <v>90</v>
      </c>
      <c r="K9">
        <f t="shared" ref="K9:K17" si="3">J9-C9</f>
        <v>0</v>
      </c>
    </row>
    <row r="10" spans="1:11" x14ac:dyDescent="0.35">
      <c r="A10" s="1">
        <v>36</v>
      </c>
      <c r="B10" s="1">
        <f t="shared" si="1"/>
        <v>2160</v>
      </c>
      <c r="C10" s="1">
        <v>60</v>
      </c>
      <c r="D10" s="1" t="s">
        <v>18</v>
      </c>
      <c r="E10" s="1">
        <v>45</v>
      </c>
      <c r="F10" s="1">
        <f t="shared" si="0"/>
        <v>2700</v>
      </c>
      <c r="G10">
        <v>30</v>
      </c>
      <c r="H10" s="7">
        <v>30</v>
      </c>
      <c r="I10" s="1"/>
      <c r="J10">
        <f t="shared" si="2"/>
        <v>60</v>
      </c>
      <c r="K10">
        <f t="shared" si="3"/>
        <v>0</v>
      </c>
    </row>
    <row r="11" spans="1:11" x14ac:dyDescent="0.35">
      <c r="A11" s="1">
        <v>17</v>
      </c>
      <c r="B11" s="1">
        <f t="shared" si="1"/>
        <v>7548</v>
      </c>
      <c r="C11" s="1">
        <v>444</v>
      </c>
      <c r="D11" s="1" t="s">
        <v>4</v>
      </c>
      <c r="E11" s="1">
        <v>21</v>
      </c>
      <c r="F11" s="1">
        <f t="shared" si="0"/>
        <v>9324</v>
      </c>
      <c r="G11" s="5">
        <v>222</v>
      </c>
      <c r="H11" s="8">
        <v>222</v>
      </c>
      <c r="I11" s="1"/>
      <c r="J11">
        <f t="shared" si="2"/>
        <v>444</v>
      </c>
      <c r="K11">
        <f t="shared" si="3"/>
        <v>0</v>
      </c>
    </row>
    <row r="12" spans="1:11" x14ac:dyDescent="0.35">
      <c r="A12" s="1">
        <v>46</v>
      </c>
      <c r="B12" s="1">
        <f t="shared" si="1"/>
        <v>1656</v>
      </c>
      <c r="C12" s="1">
        <v>36</v>
      </c>
      <c r="D12" s="1" t="s">
        <v>5</v>
      </c>
      <c r="E12" s="1">
        <v>59</v>
      </c>
      <c r="F12" s="1">
        <f t="shared" si="0"/>
        <v>2124</v>
      </c>
      <c r="G12" s="5">
        <v>18</v>
      </c>
      <c r="H12" s="8">
        <v>18</v>
      </c>
      <c r="I12" s="1"/>
      <c r="J12">
        <f t="shared" si="2"/>
        <v>36</v>
      </c>
      <c r="K12">
        <f t="shared" si="3"/>
        <v>0</v>
      </c>
    </row>
    <row r="13" spans="1:11" x14ac:dyDescent="0.35">
      <c r="A13" s="1">
        <v>71</v>
      </c>
      <c r="B13" s="1">
        <f t="shared" si="1"/>
        <v>852</v>
      </c>
      <c r="C13" s="1">
        <v>12</v>
      </c>
      <c r="D13" s="1" t="s">
        <v>26</v>
      </c>
      <c r="E13" s="1">
        <v>88</v>
      </c>
      <c r="F13" s="1">
        <f t="shared" si="0"/>
        <v>1056</v>
      </c>
      <c r="G13" s="5">
        <v>6</v>
      </c>
      <c r="H13" s="8">
        <v>6</v>
      </c>
      <c r="I13" s="1"/>
    </row>
    <row r="14" spans="1:11" x14ac:dyDescent="0.35">
      <c r="A14" s="1">
        <v>98</v>
      </c>
      <c r="B14" s="1">
        <f t="shared" si="1"/>
        <v>1176</v>
      </c>
      <c r="C14" s="1">
        <v>12</v>
      </c>
      <c r="D14" s="1" t="s">
        <v>27</v>
      </c>
      <c r="E14" s="1">
        <v>123</v>
      </c>
      <c r="F14" s="1">
        <f t="shared" si="0"/>
        <v>1476</v>
      </c>
      <c r="G14" s="5">
        <v>6</v>
      </c>
      <c r="H14" s="8">
        <v>6</v>
      </c>
      <c r="I14" s="1"/>
    </row>
    <row r="15" spans="1:11" x14ac:dyDescent="0.35">
      <c r="A15" s="1">
        <v>121</v>
      </c>
      <c r="B15" s="1">
        <f t="shared" si="1"/>
        <v>4356</v>
      </c>
      <c r="C15" s="1">
        <v>36</v>
      </c>
      <c r="D15" s="1" t="s">
        <v>8</v>
      </c>
      <c r="E15" s="1">
        <v>152</v>
      </c>
      <c r="F15" s="1">
        <f t="shared" si="0"/>
        <v>5472</v>
      </c>
      <c r="G15" s="5">
        <v>18</v>
      </c>
      <c r="H15" s="8">
        <v>18</v>
      </c>
      <c r="I15" s="1"/>
      <c r="J15">
        <f t="shared" si="2"/>
        <v>36</v>
      </c>
      <c r="K15">
        <f t="shared" si="3"/>
        <v>0</v>
      </c>
    </row>
    <row r="16" spans="1:11" x14ac:dyDescent="0.35">
      <c r="A16" s="1">
        <v>121</v>
      </c>
      <c r="B16" s="1">
        <f t="shared" si="1"/>
        <v>5082</v>
      </c>
      <c r="C16" s="1">
        <v>42</v>
      </c>
      <c r="D16" s="1" t="s">
        <v>9</v>
      </c>
      <c r="E16" s="1">
        <v>152</v>
      </c>
      <c r="F16" s="1">
        <f t="shared" si="0"/>
        <v>6384</v>
      </c>
      <c r="G16" s="5">
        <v>18</v>
      </c>
      <c r="H16" s="8">
        <v>24</v>
      </c>
      <c r="I16" s="1"/>
      <c r="J16">
        <f t="shared" si="2"/>
        <v>42</v>
      </c>
      <c r="K16">
        <f t="shared" si="3"/>
        <v>0</v>
      </c>
    </row>
    <row r="17" spans="1:12" x14ac:dyDescent="0.35">
      <c r="A17" s="1">
        <v>338</v>
      </c>
      <c r="B17" s="1">
        <f t="shared" si="1"/>
        <v>8112</v>
      </c>
      <c r="C17" s="1">
        <v>24</v>
      </c>
      <c r="D17" s="1" t="s">
        <v>11</v>
      </c>
      <c r="E17" s="1">
        <v>425</v>
      </c>
      <c r="F17" s="1">
        <f t="shared" si="0"/>
        <v>10200</v>
      </c>
      <c r="G17" s="5">
        <v>12</v>
      </c>
      <c r="H17" s="8">
        <v>12</v>
      </c>
      <c r="I17" s="1"/>
      <c r="J17">
        <f t="shared" si="2"/>
        <v>24</v>
      </c>
      <c r="K17">
        <f t="shared" si="3"/>
        <v>0</v>
      </c>
    </row>
    <row r="18" spans="1:12" x14ac:dyDescent="0.35">
      <c r="B18">
        <f>SUM(B8:B17)</f>
        <v>34002</v>
      </c>
      <c r="C18">
        <f>SUM(C8:C17)</f>
        <v>846</v>
      </c>
      <c r="F18" s="10">
        <f>SUM(F8:F17)</f>
        <v>42561</v>
      </c>
      <c r="G18" s="2">
        <f>SUM(G8:G17)</f>
        <v>420</v>
      </c>
      <c r="H18" s="2">
        <f>SUM(H8:H17)</f>
        <v>426</v>
      </c>
      <c r="I18" s="2"/>
      <c r="J18">
        <f t="shared" si="2"/>
        <v>846</v>
      </c>
      <c r="L18" s="6">
        <f>F18-B18</f>
        <v>8559</v>
      </c>
    </row>
    <row r="20" spans="1:12" x14ac:dyDescent="0.35">
      <c r="C20" s="3"/>
      <c r="D20" s="3"/>
      <c r="E20" s="3"/>
      <c r="F20" s="3"/>
    </row>
    <row r="21" spans="1:12" x14ac:dyDescent="0.35">
      <c r="C21" s="9" t="s">
        <v>17</v>
      </c>
      <c r="D21" s="9"/>
      <c r="E21" s="9"/>
      <c r="F21" s="9"/>
    </row>
    <row r="22" spans="1:12" x14ac:dyDescent="0.35">
      <c r="A22" t="s">
        <v>29</v>
      </c>
      <c r="C22" t="s">
        <v>14</v>
      </c>
      <c r="D22" s="4">
        <v>2022</v>
      </c>
      <c r="E22" t="s">
        <v>15</v>
      </c>
      <c r="F22" t="s">
        <v>16</v>
      </c>
    </row>
    <row r="23" spans="1:12" x14ac:dyDescent="0.35">
      <c r="C23" s="5">
        <v>42</v>
      </c>
      <c r="D23" s="1" t="s">
        <v>2</v>
      </c>
      <c r="E23" s="1">
        <v>23.75</v>
      </c>
      <c r="F23" s="1">
        <f>E23*C23</f>
        <v>997.5</v>
      </c>
    </row>
    <row r="24" spans="1:12" x14ac:dyDescent="0.35">
      <c r="C24" s="5">
        <v>48</v>
      </c>
      <c r="D24" s="1" t="s">
        <v>3</v>
      </c>
      <c r="E24" s="1">
        <v>18.75</v>
      </c>
      <c r="F24" s="1">
        <f t="shared" ref="F24:F32" si="4">E24*C24</f>
        <v>900</v>
      </c>
    </row>
    <row r="25" spans="1:12" x14ac:dyDescent="0.35">
      <c r="C25">
        <v>30</v>
      </c>
      <c r="D25" s="1" t="s">
        <v>18</v>
      </c>
      <c r="E25" s="1">
        <v>45</v>
      </c>
      <c r="F25" s="1">
        <f t="shared" si="4"/>
        <v>1350</v>
      </c>
    </row>
    <row r="26" spans="1:12" x14ac:dyDescent="0.35">
      <c r="C26" s="5">
        <v>222</v>
      </c>
      <c r="D26" s="1" t="s">
        <v>4</v>
      </c>
      <c r="E26" s="1">
        <v>21</v>
      </c>
      <c r="F26" s="1">
        <f t="shared" si="4"/>
        <v>4662</v>
      </c>
    </row>
    <row r="27" spans="1:12" x14ac:dyDescent="0.35">
      <c r="C27" s="5">
        <v>18</v>
      </c>
      <c r="D27" s="1" t="s">
        <v>5</v>
      </c>
      <c r="E27" s="1">
        <v>59</v>
      </c>
      <c r="F27" s="1">
        <f t="shared" si="4"/>
        <v>1062</v>
      </c>
    </row>
    <row r="28" spans="1:12" x14ac:dyDescent="0.35">
      <c r="C28" s="5">
        <v>6</v>
      </c>
      <c r="D28" s="1" t="s">
        <v>28</v>
      </c>
      <c r="E28" s="1">
        <v>88</v>
      </c>
      <c r="F28" s="1">
        <f t="shared" si="4"/>
        <v>528</v>
      </c>
    </row>
    <row r="29" spans="1:12" x14ac:dyDescent="0.35">
      <c r="C29" s="5">
        <v>6</v>
      </c>
      <c r="D29" s="1" t="s">
        <v>6</v>
      </c>
      <c r="E29" s="1">
        <v>123</v>
      </c>
      <c r="F29" s="1">
        <f t="shared" si="4"/>
        <v>738</v>
      </c>
    </row>
    <row r="30" spans="1:12" x14ac:dyDescent="0.35">
      <c r="C30" s="5">
        <v>18</v>
      </c>
      <c r="D30" s="1" t="s">
        <v>8</v>
      </c>
      <c r="E30" s="1">
        <v>152</v>
      </c>
      <c r="F30" s="1">
        <f t="shared" si="4"/>
        <v>2736</v>
      </c>
    </row>
    <row r="31" spans="1:12" x14ac:dyDescent="0.35">
      <c r="C31" s="5">
        <v>18</v>
      </c>
      <c r="D31" s="1" t="s">
        <v>9</v>
      </c>
      <c r="E31" s="1">
        <v>152</v>
      </c>
      <c r="F31" s="1">
        <f t="shared" si="4"/>
        <v>2736</v>
      </c>
      <c r="J31" s="1"/>
    </row>
    <row r="32" spans="1:12" x14ac:dyDescent="0.35">
      <c r="C32" s="1">
        <v>12</v>
      </c>
      <c r="D32" s="1" t="s">
        <v>11</v>
      </c>
      <c r="E32" s="1">
        <v>425</v>
      </c>
      <c r="F32" s="1">
        <f t="shared" si="4"/>
        <v>5100</v>
      </c>
    </row>
    <row r="33" spans="1:8" x14ac:dyDescent="0.35">
      <c r="C33">
        <f>SUM(C23:C32)</f>
        <v>420</v>
      </c>
      <c r="F33" s="7">
        <f>SUM(F23:F32)</f>
        <v>20809.5</v>
      </c>
    </row>
    <row r="34" spans="1:8" x14ac:dyDescent="0.35">
      <c r="H34" s="6">
        <f>F33+F47</f>
        <v>42561</v>
      </c>
    </row>
    <row r="35" spans="1:8" x14ac:dyDescent="0.35">
      <c r="C35" s="9" t="s">
        <v>17</v>
      </c>
      <c r="D35" s="9"/>
      <c r="E35" s="9"/>
      <c r="F35" s="9"/>
    </row>
    <row r="36" spans="1:8" x14ac:dyDescent="0.35">
      <c r="A36" t="s">
        <v>30</v>
      </c>
      <c r="C36" t="s">
        <v>14</v>
      </c>
      <c r="D36" s="4">
        <v>2022</v>
      </c>
      <c r="E36" t="s">
        <v>15</v>
      </c>
    </row>
    <row r="37" spans="1:8" x14ac:dyDescent="0.35">
      <c r="C37" s="8">
        <v>48</v>
      </c>
      <c r="D37" s="1" t="s">
        <v>2</v>
      </c>
      <c r="E37" s="1">
        <v>23.75</v>
      </c>
      <c r="F37" s="1">
        <f>E37*C37</f>
        <v>1140</v>
      </c>
    </row>
    <row r="38" spans="1:8" x14ac:dyDescent="0.35">
      <c r="C38" s="8">
        <v>42</v>
      </c>
      <c r="D38" s="1" t="s">
        <v>3</v>
      </c>
      <c r="E38" s="1">
        <v>18.75</v>
      </c>
      <c r="F38" s="1">
        <f t="shared" ref="F38:F46" si="5">E38*C38</f>
        <v>787.5</v>
      </c>
    </row>
    <row r="39" spans="1:8" x14ac:dyDescent="0.35">
      <c r="C39" s="7">
        <v>30</v>
      </c>
      <c r="D39" s="1" t="s">
        <v>18</v>
      </c>
      <c r="E39" s="1">
        <v>45</v>
      </c>
      <c r="F39" s="1">
        <f t="shared" si="5"/>
        <v>1350</v>
      </c>
    </row>
    <row r="40" spans="1:8" x14ac:dyDescent="0.35">
      <c r="C40" s="8">
        <v>222</v>
      </c>
      <c r="D40" s="1" t="s">
        <v>4</v>
      </c>
      <c r="E40" s="1">
        <v>21</v>
      </c>
      <c r="F40" s="1">
        <f t="shared" si="5"/>
        <v>4662</v>
      </c>
    </row>
    <row r="41" spans="1:8" x14ac:dyDescent="0.35">
      <c r="C41" s="8">
        <v>18</v>
      </c>
      <c r="D41" s="1" t="s">
        <v>5</v>
      </c>
      <c r="E41" s="1">
        <v>59</v>
      </c>
      <c r="F41" s="1">
        <f t="shared" si="5"/>
        <v>1062</v>
      </c>
    </row>
    <row r="42" spans="1:8" x14ac:dyDescent="0.35">
      <c r="C42" s="8">
        <v>6</v>
      </c>
      <c r="D42" s="1" t="s">
        <v>28</v>
      </c>
      <c r="E42" s="1">
        <v>88</v>
      </c>
      <c r="F42" s="1">
        <f t="shared" si="5"/>
        <v>528</v>
      </c>
    </row>
    <row r="43" spans="1:8" x14ac:dyDescent="0.35">
      <c r="C43" s="8">
        <v>6</v>
      </c>
      <c r="D43" s="1" t="s">
        <v>6</v>
      </c>
      <c r="E43" s="1">
        <v>123</v>
      </c>
      <c r="F43" s="1">
        <f t="shared" si="5"/>
        <v>738</v>
      </c>
    </row>
    <row r="44" spans="1:8" x14ac:dyDescent="0.35">
      <c r="C44" s="8">
        <v>18</v>
      </c>
      <c r="D44" s="1" t="s">
        <v>8</v>
      </c>
      <c r="E44" s="1">
        <v>152</v>
      </c>
      <c r="F44" s="1">
        <f t="shared" si="5"/>
        <v>2736</v>
      </c>
    </row>
    <row r="45" spans="1:8" x14ac:dyDescent="0.35">
      <c r="C45" s="8">
        <v>24</v>
      </c>
      <c r="D45" s="1" t="s">
        <v>9</v>
      </c>
      <c r="E45" s="1">
        <v>152</v>
      </c>
      <c r="F45" s="1">
        <f t="shared" si="5"/>
        <v>3648</v>
      </c>
    </row>
    <row r="46" spans="1:8" x14ac:dyDescent="0.35">
      <c r="C46" s="8">
        <v>12</v>
      </c>
      <c r="D46" s="1" t="s">
        <v>11</v>
      </c>
      <c r="E46" s="1">
        <v>425</v>
      </c>
      <c r="F46" s="1">
        <f t="shared" si="5"/>
        <v>5100</v>
      </c>
    </row>
    <row r="47" spans="1:8" x14ac:dyDescent="0.35">
      <c r="C47">
        <f>SUM(C37:C46)</f>
        <v>426</v>
      </c>
      <c r="F47" s="7">
        <f>SUM(F37:F46)</f>
        <v>21751.5</v>
      </c>
    </row>
  </sheetData>
  <mergeCells count="2">
    <mergeCell ref="C35:F35"/>
    <mergeCell ref="C21:F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0117-D792-4434-AF63-324B996B3F2C}">
  <dimension ref="A13:D42"/>
  <sheetViews>
    <sheetView workbookViewId="0">
      <selection activeCell="H43" sqref="H43"/>
    </sheetView>
  </sheetViews>
  <sheetFormatPr baseColWidth="10" defaultRowHeight="14.5" x14ac:dyDescent="0.35"/>
  <cols>
    <col min="1" max="1" width="14.7265625" customWidth="1"/>
    <col min="2" max="2" width="36.453125" bestFit="1" customWidth="1"/>
  </cols>
  <sheetData>
    <row r="13" spans="1:4" x14ac:dyDescent="0.35">
      <c r="A13" s="9" t="s">
        <v>17</v>
      </c>
      <c r="B13" s="9"/>
      <c r="C13" s="9"/>
      <c r="D13" s="9"/>
    </row>
    <row r="14" spans="1:4" x14ac:dyDescent="0.35">
      <c r="A14" s="3" t="s">
        <v>12</v>
      </c>
      <c r="B14" s="4">
        <v>2018</v>
      </c>
      <c r="C14" s="3" t="s">
        <v>13</v>
      </c>
      <c r="D14" s="3" t="s">
        <v>23</v>
      </c>
    </row>
    <row r="15" spans="1:4" x14ac:dyDescent="0.35">
      <c r="A15" s="5">
        <v>24</v>
      </c>
      <c r="B15" s="5" t="s">
        <v>2</v>
      </c>
      <c r="C15" s="5">
        <v>19</v>
      </c>
      <c r="D15" s="5">
        <f>C15*A15</f>
        <v>456</v>
      </c>
    </row>
    <row r="16" spans="1:4" x14ac:dyDescent="0.35">
      <c r="A16" s="5">
        <v>48</v>
      </c>
      <c r="B16" s="5" t="s">
        <v>3</v>
      </c>
      <c r="C16" s="5">
        <v>15</v>
      </c>
      <c r="D16" s="5">
        <f t="shared" ref="D16:D25" si="0">C16*A16</f>
        <v>720</v>
      </c>
    </row>
    <row r="17" spans="1:4" x14ac:dyDescent="0.35">
      <c r="A17" s="1"/>
      <c r="B17" s="1" t="s">
        <v>18</v>
      </c>
      <c r="C17" s="1">
        <v>37.5</v>
      </c>
      <c r="D17" s="5">
        <f t="shared" si="0"/>
        <v>0</v>
      </c>
    </row>
    <row r="18" spans="1:4" x14ac:dyDescent="0.35">
      <c r="A18" s="5">
        <v>48</v>
      </c>
      <c r="B18" s="5" t="s">
        <v>4</v>
      </c>
      <c r="C18" s="5">
        <v>16.25</v>
      </c>
      <c r="D18" s="5">
        <f t="shared" si="0"/>
        <v>780</v>
      </c>
    </row>
    <row r="19" spans="1:4" x14ac:dyDescent="0.35">
      <c r="A19" s="5">
        <v>36</v>
      </c>
      <c r="B19" s="5" t="s">
        <v>5</v>
      </c>
      <c r="C19" s="5">
        <v>44</v>
      </c>
      <c r="D19" s="5">
        <f t="shared" si="0"/>
        <v>1584</v>
      </c>
    </row>
    <row r="20" spans="1:4" x14ac:dyDescent="0.35">
      <c r="A20" s="5">
        <v>12</v>
      </c>
      <c r="B20" s="5" t="s">
        <v>6</v>
      </c>
      <c r="C20" s="5">
        <v>59</v>
      </c>
      <c r="D20" s="5">
        <f t="shared" si="0"/>
        <v>708</v>
      </c>
    </row>
    <row r="21" spans="1:4" x14ac:dyDescent="0.35">
      <c r="A21" s="5">
        <v>12</v>
      </c>
      <c r="B21" s="5" t="s">
        <v>7</v>
      </c>
      <c r="C21" s="5">
        <v>83.75</v>
      </c>
      <c r="D21" s="5">
        <f t="shared" si="0"/>
        <v>1005</v>
      </c>
    </row>
    <row r="22" spans="1:4" x14ac:dyDescent="0.35">
      <c r="A22" s="5">
        <v>24</v>
      </c>
      <c r="B22" s="5" t="s">
        <v>8</v>
      </c>
      <c r="C22" s="5">
        <v>95</v>
      </c>
      <c r="D22" s="5">
        <f t="shared" si="0"/>
        <v>2280</v>
      </c>
    </row>
    <row r="23" spans="1:4" x14ac:dyDescent="0.35">
      <c r="A23" s="5">
        <v>24</v>
      </c>
      <c r="B23" s="5" t="s">
        <v>9</v>
      </c>
      <c r="C23" s="5">
        <v>95</v>
      </c>
      <c r="D23" s="5">
        <f t="shared" si="0"/>
        <v>2280</v>
      </c>
    </row>
    <row r="24" spans="1:4" x14ac:dyDescent="0.35">
      <c r="A24" s="5">
        <v>6</v>
      </c>
      <c r="B24" s="5" t="s">
        <v>10</v>
      </c>
      <c r="C24" s="5">
        <v>187</v>
      </c>
      <c r="D24" s="5">
        <f t="shared" si="0"/>
        <v>1122</v>
      </c>
    </row>
    <row r="25" spans="1:4" x14ac:dyDescent="0.35">
      <c r="A25" s="5">
        <v>30</v>
      </c>
      <c r="B25" s="5" t="s">
        <v>11</v>
      </c>
      <c r="C25" s="5">
        <v>280</v>
      </c>
      <c r="D25" s="5">
        <f t="shared" si="0"/>
        <v>8400</v>
      </c>
    </row>
    <row r="26" spans="1:4" x14ac:dyDescent="0.35">
      <c r="A26" s="3">
        <f>SUM(A15:A25)</f>
        <v>264</v>
      </c>
      <c r="B26" s="3"/>
      <c r="C26" s="3"/>
      <c r="D26" s="3">
        <f>SUM(D15:D25)</f>
        <v>19335</v>
      </c>
    </row>
    <row r="29" spans="1:4" x14ac:dyDescent="0.35">
      <c r="A29" s="9" t="s">
        <v>17</v>
      </c>
      <c r="B29" s="9"/>
      <c r="C29" s="9"/>
      <c r="D29" s="9"/>
    </row>
    <row r="31" spans="1:4" x14ac:dyDescent="0.35">
      <c r="A31" t="s">
        <v>14</v>
      </c>
      <c r="B31">
        <v>2019</v>
      </c>
      <c r="C31" t="s">
        <v>15</v>
      </c>
      <c r="D31" s="3" t="s">
        <v>23</v>
      </c>
    </row>
    <row r="32" spans="1:4" x14ac:dyDescent="0.35">
      <c r="A32" s="1">
        <v>0</v>
      </c>
      <c r="B32" s="1" t="s">
        <v>2</v>
      </c>
      <c r="C32" s="1">
        <v>20</v>
      </c>
      <c r="D32" s="1">
        <f>C32*A32</f>
        <v>0</v>
      </c>
    </row>
    <row r="33" spans="1:4" x14ac:dyDescent="0.35">
      <c r="A33" s="1">
        <v>84</v>
      </c>
      <c r="B33" s="1" t="s">
        <v>3</v>
      </c>
      <c r="C33" s="1">
        <v>16.25</v>
      </c>
      <c r="D33" s="1">
        <f t="shared" ref="D33:D41" si="1">C33*A33</f>
        <v>1365</v>
      </c>
    </row>
    <row r="34" spans="1:4" x14ac:dyDescent="0.35">
      <c r="A34">
        <v>36</v>
      </c>
      <c r="B34" s="1" t="s">
        <v>18</v>
      </c>
      <c r="C34" s="1">
        <v>41.25</v>
      </c>
      <c r="D34" s="1">
        <f>C34*A34</f>
        <v>1485</v>
      </c>
    </row>
    <row r="35" spans="1:4" x14ac:dyDescent="0.35">
      <c r="A35" s="1">
        <v>36</v>
      </c>
      <c r="B35" s="1" t="s">
        <v>4</v>
      </c>
      <c r="C35" s="1">
        <v>17.5</v>
      </c>
      <c r="D35" s="1">
        <f t="shared" si="1"/>
        <v>630</v>
      </c>
    </row>
    <row r="36" spans="1:4" x14ac:dyDescent="0.35">
      <c r="A36" s="1">
        <v>30</v>
      </c>
      <c r="B36" s="1" t="s">
        <v>5</v>
      </c>
      <c r="C36" s="1">
        <v>47.5</v>
      </c>
      <c r="D36" s="1">
        <f t="shared" si="1"/>
        <v>1425</v>
      </c>
    </row>
    <row r="37" spans="1:4" x14ac:dyDescent="0.35">
      <c r="A37" s="1">
        <v>18</v>
      </c>
      <c r="B37" s="1" t="s">
        <v>6</v>
      </c>
      <c r="C37" s="1">
        <v>65</v>
      </c>
      <c r="D37" s="1">
        <f t="shared" si="1"/>
        <v>1170</v>
      </c>
    </row>
    <row r="38" spans="1:4" x14ac:dyDescent="0.35">
      <c r="A38" s="1">
        <v>18</v>
      </c>
      <c r="B38" s="1" t="s">
        <v>8</v>
      </c>
      <c r="C38" s="1">
        <v>115</v>
      </c>
      <c r="D38" s="1">
        <f t="shared" si="1"/>
        <v>2070</v>
      </c>
    </row>
    <row r="39" spans="1:4" x14ac:dyDescent="0.35">
      <c r="A39" s="1">
        <v>24</v>
      </c>
      <c r="B39" s="1" t="s">
        <v>9</v>
      </c>
      <c r="C39" s="1">
        <v>115</v>
      </c>
      <c r="D39" s="1">
        <f t="shared" si="1"/>
        <v>2760</v>
      </c>
    </row>
    <row r="40" spans="1:4" x14ac:dyDescent="0.35">
      <c r="A40" s="1">
        <v>6</v>
      </c>
      <c r="B40" s="1" t="s">
        <v>10</v>
      </c>
      <c r="C40" s="1">
        <v>217</v>
      </c>
      <c r="D40" s="1">
        <f t="shared" si="1"/>
        <v>1302</v>
      </c>
    </row>
    <row r="41" spans="1:4" x14ac:dyDescent="0.35">
      <c r="A41" s="1">
        <v>42</v>
      </c>
      <c r="B41" s="1" t="s">
        <v>11</v>
      </c>
      <c r="C41" s="1">
        <v>312</v>
      </c>
      <c r="D41" s="1">
        <f t="shared" si="1"/>
        <v>13104</v>
      </c>
    </row>
    <row r="42" spans="1:4" x14ac:dyDescent="0.35">
      <c r="A42">
        <f>SUM(A32:A41)</f>
        <v>294</v>
      </c>
      <c r="D42">
        <f>SUM(D32:D41)</f>
        <v>25311</v>
      </c>
    </row>
  </sheetData>
  <mergeCells count="2">
    <mergeCell ref="A13:D13"/>
    <mergeCell ref="A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dcterms:created xsi:type="dcterms:W3CDTF">2019-03-12T14:42:29Z</dcterms:created>
  <dcterms:modified xsi:type="dcterms:W3CDTF">2024-07-02T09:43:21Z</dcterms:modified>
</cp:coreProperties>
</file>