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Caro\OFFRES\"/>
    </mc:Choice>
  </mc:AlternateContent>
  <bookViews>
    <workbookView xWindow="0" yWindow="0" windowWidth="21600" windowHeight="9135"/>
  </bookViews>
  <sheets>
    <sheet name="form of 1 order" sheetId="6" r:id="rId1"/>
  </sheets>
  <definedNames>
    <definedName name="_MailOriginal" localSheetId="0">'form of 1 order'!#REF!</definedName>
    <definedName name="_xlnm.Print_Area" localSheetId="0">'form of 1 order'!$G$2:$R$17</definedName>
  </definedNames>
  <calcPr calcId="152511"/>
</workbook>
</file>

<file path=xl/calcChain.xml><?xml version="1.0" encoding="utf-8"?>
<calcChain xmlns="http://schemas.openxmlformats.org/spreadsheetml/2006/main">
  <c r="U7" i="6" l="1"/>
  <c r="Y7" i="6" s="1"/>
  <c r="W7" i="6"/>
  <c r="Z7" i="6"/>
  <c r="U8" i="6"/>
  <c r="Y8" i="6" s="1"/>
  <c r="W8" i="6"/>
  <c r="Z8" i="6"/>
  <c r="U9" i="6"/>
  <c r="Y9" i="6" s="1"/>
  <c r="W9" i="6"/>
  <c r="Z9" i="6"/>
  <c r="AB10" i="6"/>
  <c r="W10" i="6"/>
  <c r="Z10" i="6"/>
  <c r="U11" i="6"/>
  <c r="Y11" i="6" s="1"/>
  <c r="W11" i="6"/>
  <c r="Z11" i="6"/>
  <c r="U12" i="6"/>
  <c r="Y12" i="6" s="1"/>
  <c r="W12" i="6"/>
  <c r="Z12" i="6"/>
  <c r="U13" i="6"/>
  <c r="Y13" i="6" s="1"/>
  <c r="W13" i="6"/>
  <c r="Z13" i="6"/>
  <c r="U14" i="6"/>
  <c r="AB14" i="6" s="1"/>
  <c r="W14" i="6"/>
  <c r="Z14" i="6"/>
  <c r="U15" i="6"/>
  <c r="Y15" i="6" s="1"/>
  <c r="W15" i="6"/>
  <c r="Z15" i="6"/>
  <c r="AB9" i="6" l="1"/>
  <c r="AB13" i="6"/>
  <c r="AB11" i="6"/>
  <c r="AB8" i="6"/>
  <c r="AB7" i="6"/>
  <c r="AB12" i="6"/>
  <c r="AB15" i="6"/>
  <c r="Y14" i="6"/>
  <c r="Y10" i="6"/>
  <c r="W5" i="6"/>
  <c r="Z6" i="6"/>
  <c r="W6" i="6"/>
  <c r="U6" i="6"/>
  <c r="AB6" i="6" s="1"/>
  <c r="U5" i="6"/>
  <c r="AB5" i="6" s="1"/>
  <c r="T17" i="6"/>
  <c r="Z5" i="6"/>
  <c r="Z17" i="6" s="1"/>
  <c r="W17" i="6" l="1"/>
  <c r="AB2" i="6" s="1"/>
  <c r="AB17" i="6"/>
  <c r="U17" i="6"/>
  <c r="Y6" i="6"/>
  <c r="Y5" i="6"/>
  <c r="Y17" i="6" s="1"/>
</calcChain>
</file>

<file path=xl/sharedStrings.xml><?xml version="1.0" encoding="utf-8"?>
<sst xmlns="http://schemas.openxmlformats.org/spreadsheetml/2006/main" count="276" uniqueCount="79">
  <si>
    <t>№</t>
  </si>
  <si>
    <t>Volume, litre</t>
  </si>
  <si>
    <t>-</t>
  </si>
  <si>
    <t xml:space="preserve">Calorific value, kcal/100 ml </t>
  </si>
  <si>
    <t xml:space="preserve">Carbohydrate, g/100 ml </t>
  </si>
  <si>
    <t xml:space="preserve">Contents of sugars, g/l </t>
  </si>
  <si>
    <t>Quantity of bottles</t>
  </si>
  <si>
    <t>Quantity of cases</t>
  </si>
  <si>
    <t>Bottles per case</t>
  </si>
  <si>
    <t>Total volume of wine,litre</t>
  </si>
  <si>
    <t>Sum</t>
  </si>
  <si>
    <t>weight pallet, kg</t>
  </si>
  <si>
    <t>weight all pallets, kg</t>
  </si>
  <si>
    <t>colour</t>
  </si>
  <si>
    <t>?</t>
  </si>
  <si>
    <t>Rating in the world (Parker, Wine Spectator, Decanter etc….) if there are</t>
  </si>
  <si>
    <t>Production address which is mentioned on the bottle label,  if you provide such info on the label</t>
  </si>
  <si>
    <t>Region where grapes are grown and wine is produced</t>
  </si>
  <si>
    <r>
      <t>Warehouse address (where will be loading)</t>
    </r>
    <r>
      <rPr>
        <b/>
        <sz val="10"/>
        <color theme="5" tint="-0.249977111117893"/>
        <rFont val="Calibri"/>
        <family val="2"/>
        <charset val="204"/>
      </rPr>
      <t>↓↓↓</t>
    </r>
  </si>
  <si>
    <t>We do apologize that we ask you to provide us  a lot of different information but all information mentioned below is  necessary according to Ukrainian legislation</t>
  </si>
  <si>
    <t xml:space="preserve">Shelf life, if you provide such info on the label or in the sertificate of analyze/quality, months </t>
  </si>
  <si>
    <t>Total value,  euro</t>
  </si>
  <si>
    <t>The name of product which will be mentioned on the bottle and in proforma</t>
  </si>
  <si>
    <r>
      <t xml:space="preserve">Post address and Contact (name, phone number), which we can use for sending you Ukrainian excise duty stamps </t>
    </r>
    <r>
      <rPr>
        <b/>
        <sz val="10"/>
        <rFont val="Calibri"/>
        <family val="2"/>
        <charset val="204"/>
      </rPr>
      <t>↓↓↓</t>
    </r>
  </si>
  <si>
    <t>Bottling date, which will be mentioned on the bottle (DD/MM/YYYY)</t>
  </si>
  <si>
    <t xml:space="preserve"> Gross weight per case, kg</t>
  </si>
  <si>
    <t>Total gross weight, kg</t>
  </si>
  <si>
    <t>bottle type: glass / plastic</t>
  </si>
  <si>
    <r>
      <t>Alcohol, % (</t>
    </r>
    <r>
      <rPr>
        <b/>
        <i/>
        <u/>
        <sz val="8.5"/>
        <color rgb="FF00B0F0"/>
        <rFont val="Calibri"/>
        <family val="2"/>
        <charset val="204"/>
      </rPr>
      <t>mentioned on back-label</t>
    </r>
    <r>
      <rPr>
        <b/>
        <sz val="8.5"/>
        <rFont val="Calibri"/>
        <family val="2"/>
        <charset val="204"/>
      </rPr>
      <t>)</t>
    </r>
  </si>
  <si>
    <t>Case dimensions</t>
  </si>
  <si>
    <t>Bottle dimensions</t>
  </si>
  <si>
    <r>
      <t xml:space="preserve">Gross weight </t>
    </r>
    <r>
      <rPr>
        <sz val="8.5"/>
        <rFont val="Calibri"/>
        <family val="2"/>
        <charset val="204"/>
      </rPr>
      <t>of the bottle</t>
    </r>
    <r>
      <rPr>
        <b/>
        <sz val="8.5"/>
        <rFont val="Calibri"/>
        <family val="2"/>
        <charset val="204"/>
      </rPr>
      <t>, kg</t>
    </r>
  </si>
  <si>
    <r>
      <t xml:space="preserve">Hight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</si>
  <si>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Width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</si>
  <si>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Length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</si>
  <si>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Hight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</si>
  <si>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Width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</si>
  <si>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Length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</si>
  <si>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t xml:space="preserve">Fats, g/100 ml </t>
  </si>
  <si>
    <t xml:space="preserve">Proteins, g/100 ml </t>
  </si>
  <si>
    <r>
      <rPr>
        <b/>
        <u/>
        <sz val="8.5"/>
        <rFont val="Calibri"/>
        <family val="2"/>
        <charset val="204"/>
      </rPr>
      <t>WINE classification</t>
    </r>
    <r>
      <rPr>
        <b/>
        <sz val="8.5"/>
        <rFont val="Calibri"/>
        <family val="2"/>
        <charset val="204"/>
      </rPr>
      <t>:</t>
    </r>
    <r>
      <rPr>
        <b/>
        <i/>
        <sz val="8.5"/>
        <rFont val="Calibri"/>
        <family val="2"/>
        <charset val="204"/>
      </rPr>
      <t xml:space="preserve"> </t>
    </r>
    <r>
      <rPr>
        <b/>
        <sz val="8.5"/>
        <rFont val="Calibri"/>
        <family val="2"/>
        <charset val="204"/>
      </rPr>
      <t>sparkling, dry, semisweet, sweet, semi dry and etc.</t>
    </r>
  </si>
  <si>
    <t xml:space="preserve">Protected Designation of Origin, PDO  </t>
  </si>
  <si>
    <t xml:space="preserve">Protected Geographical Indication, PGI  </t>
  </si>
  <si>
    <r>
      <t xml:space="preserve">Cases per </t>
    </r>
    <r>
      <rPr>
        <b/>
        <sz val="8.5"/>
        <color rgb="FFFF0000"/>
        <rFont val="Calibri"/>
        <family val="2"/>
        <charset val="204"/>
      </rPr>
      <t>EURO</t>
    </r>
    <r>
      <rPr>
        <b/>
        <sz val="8.5"/>
        <rFont val="Calibri"/>
        <family val="2"/>
        <charset val="204"/>
      </rPr>
      <t xml:space="preserve"> pallet</t>
    </r>
    <r>
      <rPr>
        <b/>
        <sz val="8.5"/>
        <color rgb="FFFF0000"/>
        <rFont val="Calibri"/>
        <family val="2"/>
        <charset val="204"/>
      </rPr>
      <t xml:space="preserve"> (1.2mх0.8m)</t>
    </r>
  </si>
  <si>
    <r>
      <t xml:space="preserve">Quantity of </t>
    </r>
    <r>
      <rPr>
        <b/>
        <sz val="8.5"/>
        <color rgb="FFFF0000"/>
        <rFont val="Calibri"/>
        <family val="2"/>
        <charset val="204"/>
      </rPr>
      <t>EURO</t>
    </r>
    <r>
      <rPr>
        <b/>
        <sz val="8.5"/>
        <rFont val="Calibri"/>
        <family val="2"/>
        <charset val="204"/>
      </rPr>
      <t xml:space="preserve"> pallets </t>
    </r>
    <r>
      <rPr>
        <b/>
        <sz val="8.5"/>
        <color rgb="FFFF0000"/>
        <rFont val="Calibri"/>
        <family val="2"/>
        <charset val="204"/>
      </rPr>
      <t>(1.2mх0.8m)</t>
    </r>
  </si>
  <si>
    <t>Vintage, year</t>
  </si>
  <si>
    <t>grapes</t>
  </si>
  <si>
    <t xml:space="preserve">Bar code (EAN) of  CASE </t>
  </si>
  <si>
    <r>
      <t>Bar code (EAN) of  BOTTLE (</t>
    </r>
    <r>
      <rPr>
        <b/>
        <i/>
        <u/>
        <sz val="8.5"/>
        <color rgb="FFFFFF00"/>
        <rFont val="Calibri"/>
        <family val="2"/>
        <charset val="204"/>
      </rPr>
      <t>mentioned on back-label on the bottle</t>
    </r>
    <r>
      <rPr>
        <b/>
        <sz val="8.5"/>
        <rFont val="Calibri"/>
        <family val="2"/>
        <charset val="204"/>
      </rPr>
      <t>)</t>
    </r>
  </si>
  <si>
    <t xml:space="preserve">Bar code (EAN) of  GIFT BOX </t>
  </si>
  <si>
    <r>
      <t xml:space="preserve">Full Customs Tariff Code of EXPORTER(SELLER)    </t>
    </r>
    <r>
      <rPr>
        <b/>
        <sz val="10"/>
        <color rgb="FFFF0000"/>
        <rFont val="Calibri"/>
        <family val="2"/>
        <charset val="204"/>
      </rPr>
      <t>2204….</t>
    </r>
    <r>
      <rPr>
        <b/>
        <sz val="8.5"/>
        <rFont val="Calibri"/>
        <family val="2"/>
        <charset val="204"/>
      </rPr>
      <t xml:space="preserve">   or  </t>
    </r>
    <r>
      <rPr>
        <b/>
        <sz val="10"/>
        <color rgb="FFFF0000"/>
        <rFont val="Calibri"/>
        <family val="2"/>
        <charset val="204"/>
      </rPr>
      <t>2208….</t>
    </r>
  </si>
  <si>
    <t>Temperature storage, C</t>
  </si>
  <si>
    <t>Country of origin</t>
  </si>
  <si>
    <r>
      <t>Price (</t>
    </r>
    <r>
      <rPr>
        <b/>
        <sz val="8"/>
        <color rgb="FFFF0000"/>
        <rFont val="Calibri"/>
        <family val="2"/>
        <charset val="204"/>
      </rPr>
      <t>EXW</t>
    </r>
    <r>
      <rPr>
        <b/>
        <sz val="8"/>
        <rFont val="Calibri"/>
        <family val="2"/>
        <charset val="204"/>
      </rPr>
      <t>)</t>
    </r>
    <r>
      <rPr>
        <b/>
        <sz val="10"/>
        <rFont val="Calibri"/>
        <family val="2"/>
        <charset val="204"/>
      </rPr>
      <t xml:space="preserve"> </t>
    </r>
    <r>
      <rPr>
        <b/>
        <sz val="8.5"/>
        <rFont val="Calibri"/>
        <family val="2"/>
        <charset val="204"/>
      </rPr>
      <t>per bottle, euro</t>
    </r>
  </si>
  <si>
    <t>White</t>
  </si>
  <si>
    <t>Beaune 1er cru "les Montrevenots" Blanc</t>
  </si>
  <si>
    <t>n/a</t>
  </si>
  <si>
    <t>Red</t>
  </si>
  <si>
    <t>Savigny les Beaune 1er cru "Le Clos Des Guettes"</t>
  </si>
  <si>
    <t>Vosne Romanée "Aux Réas"</t>
  </si>
  <si>
    <t>Pommard 1er cru "Les Pezerolles"</t>
  </si>
  <si>
    <t>Pommard 1er cru "Les Arvelets"</t>
  </si>
  <si>
    <t>Pommard 1er cru "Les Chanlins"</t>
  </si>
  <si>
    <t xml:space="preserve">Richebourg Grand Cru </t>
  </si>
  <si>
    <t>Domaine AF GROS 16 Rue Pierre Joigneaux 21200 Beaune</t>
  </si>
  <si>
    <t>We don't put excise duty stamps</t>
  </si>
  <si>
    <t>dry</t>
  </si>
  <si>
    <t>chardonnay</t>
  </si>
  <si>
    <t>pinot noir</t>
  </si>
  <si>
    <t>glass</t>
  </si>
  <si>
    <t>AOP</t>
  </si>
  <si>
    <t>90-92</t>
  </si>
  <si>
    <t>89-91</t>
  </si>
  <si>
    <t>89-92</t>
  </si>
  <si>
    <t>87-89</t>
  </si>
  <si>
    <t>92-94</t>
  </si>
  <si>
    <t>BURGUNDY</t>
  </si>
  <si>
    <t>France</t>
  </si>
  <si>
    <t>Between 12°C and 15°C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</si>
</sst>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dd/mm/yy;@"/>
    <numFmt numFmtId="166" formatCode="#,##0.000"/>
    <numFmt numFmtId="167" formatCode="dd/mm/yyyy;@"/>
  </numFmts>
  <fonts count="4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0"/>
      <name val="Times New Roman"/>
      <family val="1"/>
      <charset val="204"/>
    </font>
    <font>
      <b/>
      <sz val="8.5"/>
      <name val="Calibri"/>
      <family val="2"/>
      <charset val="204"/>
    </font>
    <font>
      <sz val="8.5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Calibri"/>
      <family val="2"/>
      <charset val="204"/>
    </font>
    <font>
      <b/>
      <sz val="8"/>
      <name val="Arial"/>
      <family val="2"/>
      <charset val="204"/>
    </font>
    <font>
      <b/>
      <sz val="8"/>
      <name val="Calibri"/>
      <family val="2"/>
      <charset val="204"/>
    </font>
    <font>
      <b/>
      <sz val="8.5"/>
      <color indexed="12"/>
      <name val="Times New Roman"/>
      <family val="1"/>
      <charset val="204"/>
    </font>
    <font>
      <b/>
      <sz val="8.5"/>
      <color indexed="53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8.5"/>
      <color theme="5" tint="-0.249977111117893"/>
      <name val="Arial Cyr"/>
      <charset val="204"/>
    </font>
    <font>
      <b/>
      <sz val="10"/>
      <color theme="5" tint="-0.249977111117893"/>
      <name val="Calibri"/>
      <family val="2"/>
      <charset val="204"/>
    </font>
    <font>
      <b/>
      <sz val="8"/>
      <color rgb="FFFF0000"/>
      <name val="Calibri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.5"/>
      <color indexed="10"/>
      <name val="Times New Roman"/>
      <family val="1"/>
      <charset val="204"/>
    </font>
    <font>
      <b/>
      <sz val="7"/>
      <name val="Calibri"/>
      <family val="2"/>
      <charset val="204"/>
    </font>
    <font>
      <sz val="9"/>
      <color rgb="FFFF0000"/>
      <name val="Arial Cyr"/>
      <charset val="204"/>
    </font>
    <font>
      <sz val="10"/>
      <color rgb="FFFF0000"/>
      <name val="Calibri"/>
      <family val="2"/>
      <charset val="204"/>
    </font>
    <font>
      <b/>
      <sz val="7"/>
      <color rgb="FFFF0000"/>
      <name val="Arial"/>
      <family val="2"/>
      <charset val="204"/>
    </font>
    <font>
      <sz val="8"/>
      <name val="Arial"/>
      <family val="2"/>
      <charset val="204"/>
    </font>
    <font>
      <b/>
      <sz val="8.5"/>
      <color rgb="FFFF0000"/>
      <name val="Arial"/>
      <family val="2"/>
      <charset val="204"/>
    </font>
    <font>
      <sz val="8.5"/>
      <name val="Arial"/>
      <family val="2"/>
      <charset val="204"/>
    </font>
    <font>
      <b/>
      <sz val="8.5"/>
      <color indexed="12"/>
      <name val="Arial"/>
      <family val="2"/>
      <charset val="204"/>
    </font>
    <font>
      <b/>
      <sz val="8.5"/>
      <color indexed="53"/>
      <name val="Arial"/>
      <family val="2"/>
      <charset val="204"/>
    </font>
    <font>
      <sz val="10"/>
      <name val="Arial"/>
      <family val="2"/>
      <charset val="204"/>
    </font>
    <font>
      <b/>
      <i/>
      <sz val="11"/>
      <color rgb="FF1E31E6"/>
      <name val="Arial Cyr"/>
      <charset val="204"/>
    </font>
    <font>
      <b/>
      <i/>
      <u/>
      <sz val="8.5"/>
      <color rgb="FFFFFF00"/>
      <name val="Calibri"/>
      <family val="2"/>
      <charset val="204"/>
    </font>
    <font>
      <b/>
      <i/>
      <u/>
      <sz val="8.5"/>
      <color rgb="FF00B0F0"/>
      <name val="Calibri"/>
      <family val="2"/>
      <charset val="204"/>
    </font>
    <font>
      <b/>
      <sz val="12"/>
      <color theme="0"/>
      <name val="Calibri"/>
      <family val="2"/>
      <charset val="204"/>
    </font>
    <font>
      <sz val="10"/>
      <color theme="0"/>
      <name val="Calibri"/>
      <family val="2"/>
      <charset val="204"/>
    </font>
    <font>
      <sz val="8.5"/>
      <name val="Calibri"/>
      <family val="2"/>
      <charset val="204"/>
    </font>
    <font>
      <b/>
      <i/>
      <sz val="8.5"/>
      <name val="Calibri"/>
      <family val="2"/>
      <charset val="204"/>
    </font>
    <font>
      <b/>
      <u/>
      <sz val="8.5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8.5"/>
      <color rgb="FFFF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7030A0"/>
      </top>
      <bottom style="thin">
        <color indexed="64"/>
      </bottom>
      <diagonal/>
    </border>
    <border>
      <left/>
      <right/>
      <top style="medium">
        <color rgb="FF7030A0"/>
      </top>
      <bottom style="thin">
        <color indexed="64"/>
      </bottom>
      <diagonal/>
    </border>
    <border>
      <left/>
      <right style="thin">
        <color indexed="64"/>
      </right>
      <top style="medium">
        <color rgb="FF7030A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0" fillId="2" borderId="0" xfId="0" applyFill="1"/>
    <xf numFmtId="2" fontId="7" fillId="0" borderId="1" xfId="0" quotePrefix="1" applyNumberFormat="1" applyFont="1" applyBorder="1" applyAlignment="1">
      <alignment horizontal="center"/>
    </xf>
    <xf numFmtId="4" fontId="7" fillId="0" borderId="1" xfId="1" applyNumberFormat="1" applyFont="1" applyBorder="1" applyAlignment="1">
      <alignment horizontal="center"/>
    </xf>
    <xf numFmtId="0" fontId="3" fillId="2" borderId="0" xfId="0" applyFont="1" applyFill="1" applyAlignment="1">
      <alignment vertical="top" wrapText="1"/>
    </xf>
    <xf numFmtId="0" fontId="7" fillId="0" borderId="1" xfId="0" applyFont="1" applyBorder="1" applyAlignment="1">
      <alignment horizontal="center"/>
    </xf>
    <xf numFmtId="3" fontId="12" fillId="0" borderId="1" xfId="1" applyNumberFormat="1" applyFont="1" applyBorder="1" applyAlignment="1">
      <alignment horizontal="center"/>
    </xf>
    <xf numFmtId="3" fontId="7" fillId="0" borderId="1" xfId="1" applyNumberFormat="1" applyFont="1" applyFill="1" applyBorder="1" applyAlignment="1">
      <alignment horizontal="center"/>
    </xf>
    <xf numFmtId="4" fontId="13" fillId="0" borderId="1" xfId="1" applyNumberFormat="1" applyFont="1" applyBorder="1" applyAlignment="1">
      <alignment horizontal="center"/>
    </xf>
    <xf numFmtId="3" fontId="18" fillId="0" borderId="1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4" fontId="7" fillId="0" borderId="1" xfId="1" applyNumberFormat="1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/>
    <xf numFmtId="0" fontId="6" fillId="3" borderId="1" xfId="0" applyNumberFormat="1" applyFont="1" applyFill="1" applyBorder="1" applyAlignment="1">
      <alignment horizontal="center" vertical="center" wrapText="1"/>
    </xf>
    <xf numFmtId="3" fontId="20" fillId="0" borderId="1" xfId="1" applyNumberFormat="1" applyFont="1" applyFill="1" applyBorder="1" applyAlignment="1">
      <alignment horizontal="center" vertical="center"/>
    </xf>
    <xf numFmtId="3" fontId="20" fillId="0" borderId="0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21" fillId="3" borderId="1" xfId="0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1" applyNumberFormat="1" applyFont="1" applyFill="1" applyBorder="1" applyAlignment="1">
      <alignment horizontal="center"/>
    </xf>
    <xf numFmtId="3" fontId="20" fillId="0" borderId="1" xfId="1" applyNumberFormat="1" applyFont="1" applyFill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3" fontId="19" fillId="0" borderId="1" xfId="1" applyNumberFormat="1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4" fontId="20" fillId="0" borderId="1" xfId="1" applyNumberFormat="1" applyFont="1" applyFill="1" applyBorder="1" applyAlignment="1">
      <alignment horizontal="center"/>
    </xf>
    <xf numFmtId="165" fontId="20" fillId="0" borderId="1" xfId="1" applyNumberFormat="1" applyFont="1" applyFill="1" applyBorder="1" applyAlignment="1">
      <alignment horizontal="center"/>
    </xf>
    <xf numFmtId="0" fontId="8" fillId="3" borderId="1" xfId="0" applyFont="1" applyFill="1" applyBorder="1"/>
    <xf numFmtId="0" fontId="9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center"/>
    </xf>
    <xf numFmtId="3" fontId="24" fillId="0" borderId="1" xfId="1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4" fontId="26" fillId="0" borderId="1" xfId="1" applyNumberFormat="1" applyFont="1" applyFill="1" applyBorder="1" applyAlignment="1">
      <alignment horizontal="center"/>
    </xf>
    <xf numFmtId="0" fontId="26" fillId="0" borderId="1" xfId="1" applyNumberFormat="1" applyFont="1" applyFill="1" applyBorder="1" applyAlignment="1">
      <alignment horizontal="center"/>
    </xf>
    <xf numFmtId="3" fontId="26" fillId="0" borderId="1" xfId="1" applyNumberFormat="1" applyFont="1" applyFill="1" applyBorder="1" applyAlignment="1">
      <alignment horizontal="center"/>
    </xf>
    <xf numFmtId="3" fontId="28" fillId="0" borderId="1" xfId="1" applyNumberFormat="1" applyFont="1" applyBorder="1" applyAlignment="1">
      <alignment horizontal="center"/>
    </xf>
    <xf numFmtId="3" fontId="27" fillId="0" borderId="1" xfId="1" applyNumberFormat="1" applyFont="1" applyFill="1" applyBorder="1" applyAlignment="1">
      <alignment horizontal="center"/>
    </xf>
    <xf numFmtId="2" fontId="27" fillId="0" borderId="1" xfId="0" quotePrefix="1" applyNumberFormat="1" applyFont="1" applyBorder="1" applyAlignment="1">
      <alignment horizontal="center"/>
    </xf>
    <xf numFmtId="4" fontId="27" fillId="0" borderId="1" xfId="1" applyNumberFormat="1" applyFont="1" applyBorder="1" applyAlignment="1">
      <alignment horizontal="center"/>
    </xf>
    <xf numFmtId="4" fontId="29" fillId="0" borderId="1" xfId="1" applyNumberFormat="1" applyFont="1" applyBorder="1" applyAlignment="1">
      <alignment horizontal="center"/>
    </xf>
    <xf numFmtId="0" fontId="30" fillId="0" borderId="0" xfId="0" applyFont="1"/>
    <xf numFmtId="164" fontId="26" fillId="0" borderId="1" xfId="1" applyNumberFormat="1" applyFont="1" applyFill="1" applyBorder="1" applyAlignment="1">
      <alignment horizontal="center"/>
    </xf>
    <xf numFmtId="0" fontId="31" fillId="0" borderId="0" xfId="0" applyFont="1" applyBorder="1" applyAlignment="1">
      <alignment vertical="center"/>
    </xf>
    <xf numFmtId="0" fontId="6" fillId="5" borderId="2" xfId="0" applyNumberFormat="1" applyFont="1" applyFill="1" applyBorder="1" applyAlignment="1">
      <alignment horizontal="center" vertical="center" wrapText="1"/>
    </xf>
    <xf numFmtId="0" fontId="6" fillId="6" borderId="15" xfId="0" applyNumberFormat="1" applyFont="1" applyFill="1" applyBorder="1" applyAlignment="1">
      <alignment horizontal="center" vertical="center" wrapText="1"/>
    </xf>
    <xf numFmtId="0" fontId="6" fillId="6" borderId="16" xfId="0" applyNumberFormat="1" applyFont="1" applyFill="1" applyBorder="1" applyAlignment="1">
      <alignment horizontal="center" vertical="center" wrapText="1"/>
    </xf>
    <xf numFmtId="0" fontId="6" fillId="6" borderId="17" xfId="0" applyNumberFormat="1" applyFont="1" applyFill="1" applyBorder="1" applyAlignment="1">
      <alignment horizontal="center" vertical="center" wrapText="1"/>
    </xf>
    <xf numFmtId="4" fontId="26" fillId="0" borderId="11" xfId="1" applyNumberFormat="1" applyFont="1" applyFill="1" applyBorder="1" applyAlignment="1">
      <alignment horizontal="center"/>
    </xf>
    <xf numFmtId="0" fontId="6" fillId="7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/>
    </xf>
    <xf numFmtId="0" fontId="6" fillId="8" borderId="1" xfId="0" applyNumberFormat="1" applyFont="1" applyFill="1" applyBorder="1" applyAlignment="1">
      <alignment horizontal="center" vertical="center" wrapText="1"/>
    </xf>
    <xf numFmtId="0" fontId="6" fillId="8" borderId="3" xfId="0" applyNumberFormat="1" applyFont="1" applyFill="1" applyBorder="1" applyAlignment="1">
      <alignment horizontal="center" vertical="center" wrapText="1"/>
    </xf>
    <xf numFmtId="0" fontId="27" fillId="0" borderId="1" xfId="0" applyFont="1" applyBorder="1"/>
    <xf numFmtId="166" fontId="27" fillId="0" borderId="1" xfId="1" applyNumberFormat="1" applyFont="1" applyFill="1" applyBorder="1" applyAlignment="1">
      <alignment horizontal="center"/>
    </xf>
    <xf numFmtId="1" fontId="24" fillId="0" borderId="1" xfId="0" applyNumberFormat="1" applyFont="1" applyBorder="1" applyAlignment="1">
      <alignment horizontal="center"/>
    </xf>
    <xf numFmtId="3" fontId="26" fillId="9" borderId="1" xfId="1" applyNumberFormat="1" applyFont="1" applyFill="1" applyBorder="1" applyAlignment="1">
      <alignment horizontal="center"/>
    </xf>
    <xf numFmtId="0" fontId="30" fillId="9" borderId="0" xfId="0" applyFont="1" applyFill="1"/>
    <xf numFmtId="167" fontId="26" fillId="9" borderId="1" xfId="1" applyNumberFormat="1" applyFont="1" applyFill="1" applyBorder="1" applyAlignment="1">
      <alignment horizontal="center"/>
    </xf>
    <xf numFmtId="4" fontId="26" fillId="9" borderId="1" xfId="1" applyNumberFormat="1" applyFont="1" applyFill="1" applyBorder="1" applyAlignment="1">
      <alignment horizontal="center"/>
    </xf>
    <xf numFmtId="0" fontId="34" fillId="6" borderId="12" xfId="0" applyFont="1" applyFill="1" applyBorder="1" applyAlignment="1">
      <alignment horizontal="center" vertical="center" wrapText="1"/>
    </xf>
    <xf numFmtId="0" fontId="34" fillId="6" borderId="13" xfId="0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distributed"/>
    </xf>
    <xf numFmtId="0" fontId="15" fillId="4" borderId="4" xfId="0" applyFont="1" applyFill="1" applyBorder="1" applyAlignment="1">
      <alignment horizontal="center" vertical="distributed"/>
    </xf>
    <xf numFmtId="0" fontId="15" fillId="4" borderId="2" xfId="0" applyFont="1" applyFill="1" applyBorder="1" applyAlignment="1">
      <alignment horizontal="center" vertical="distributed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top" wrapText="1"/>
    </xf>
    <xf numFmtId="0" fontId="35" fillId="6" borderId="13" xfId="0" applyFont="1" applyFill="1" applyBorder="1" applyAlignment="1">
      <alignment horizontal="center" vertical="center" wrapText="1"/>
    </xf>
    <xf numFmtId="0" fontId="35" fillId="6" borderId="14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Percent 2" xfId="3"/>
    <cellStyle name="Pourcentage" xfId="1" builtinId="5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7"/>
  <sheetViews>
    <sheetView showGridLines="0" tabSelected="1" zoomScaleNormal="80" zoomScaleSheetLayoutView="124" workbookViewId="0">
      <pane xSplit="10" ySplit="4" topLeftCell="AO5" activePane="bottomRight" state="frozen"/>
      <selection pane="topRight" activeCell="L1" sqref="L1"/>
      <selection pane="bottomLeft" activeCell="A5" sqref="A5"/>
      <selection pane="bottomRight" activeCell="AQ5" sqref="AQ5"/>
    </sheetView>
  </sheetViews>
  <sheetFormatPr baseColWidth="10" defaultColWidth="9.140625" defaultRowHeight="12.75" x14ac:dyDescent="0.2"/>
  <cols>
    <col min="1" max="1" width="5" customWidth="1"/>
    <col min="2" max="2" width="8.5703125" customWidth="1"/>
    <col min="3" max="3" width="9.140625" customWidth="1"/>
    <col min="4" max="4" width="8.5703125" customWidth="1"/>
    <col min="5" max="5" width="11.28515625" customWidth="1"/>
    <col min="6" max="6" width="6.85546875" customWidth="1"/>
    <col min="7" max="7" width="11" customWidth="1"/>
    <col min="8" max="8" width="2.7109375" customWidth="1"/>
    <col min="9" max="9" width="31.28515625" customWidth="1"/>
    <col min="10" max="10" width="6.7109375" customWidth="1"/>
    <col min="11" max="11" width="6.42578125" customWidth="1"/>
    <col min="12" max="12" width="9.5703125" customWidth="1"/>
    <col min="13" max="13" width="7.7109375" customWidth="1"/>
    <col min="14" max="16" width="6.7109375" customWidth="1"/>
    <col min="17" max="17" width="6.85546875" customWidth="1"/>
    <col min="18" max="18" width="6.7109375" customWidth="1"/>
    <col min="19" max="19" width="6.140625" customWidth="1"/>
    <col min="20" max="21" width="7.140625" customWidth="1"/>
    <col min="22" max="22" width="6.42578125" customWidth="1"/>
    <col min="23" max="23" width="8.140625" customWidth="1"/>
    <col min="24" max="24" width="7.7109375" customWidth="1"/>
    <col min="25" max="25" width="8" customWidth="1"/>
    <col min="26" max="28" width="8.140625" customWidth="1"/>
    <col min="29" max="29" width="14.140625" customWidth="1"/>
    <col min="30" max="30" width="15.42578125" customWidth="1"/>
    <col min="31" max="31" width="14.85546875" customWidth="1"/>
    <col min="32" max="38" width="5.85546875" customWidth="1"/>
    <col min="39" max="39" width="12.140625" customWidth="1"/>
    <col min="40" max="40" width="10.7109375" customWidth="1"/>
    <col min="41" max="41" width="35.42578125" customWidth="1"/>
    <col min="42" max="42" width="15.5703125" customWidth="1"/>
    <col min="43" max="43" width="8.7109375" customWidth="1"/>
    <col min="44" max="44" width="9.140625" customWidth="1"/>
    <col min="45" max="46" width="7.5703125" customWidth="1"/>
    <col min="47" max="47" width="8.140625" customWidth="1"/>
    <col min="48" max="48" width="7.5703125" customWidth="1"/>
  </cols>
  <sheetData>
    <row r="1" spans="1:44" ht="24" customHeight="1" x14ac:dyDescent="0.2">
      <c r="A1" s="49" t="s">
        <v>19</v>
      </c>
      <c r="B1" s="12"/>
      <c r="C1" s="12"/>
      <c r="D1" s="12"/>
      <c r="E1" s="12"/>
      <c r="F1" s="12"/>
      <c r="G1" s="12"/>
      <c r="H1" s="13"/>
      <c r="I1" s="14"/>
      <c r="J1" s="14"/>
      <c r="K1" s="14"/>
      <c r="L1" s="14"/>
      <c r="M1" s="14"/>
      <c r="N1" s="14"/>
      <c r="O1" s="14"/>
      <c r="P1" s="14"/>
      <c r="Q1" s="14"/>
      <c r="R1" s="13"/>
      <c r="S1" s="13"/>
      <c r="T1" s="13"/>
      <c r="U1" s="15"/>
      <c r="V1" s="15"/>
      <c r="W1" s="1"/>
      <c r="X1" s="1"/>
      <c r="Y1" s="1"/>
      <c r="Z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44" ht="24.75" customHeight="1" thickBot="1" x14ac:dyDescent="0.25">
      <c r="A2" s="70" t="s">
        <v>23</v>
      </c>
      <c r="B2" s="71"/>
      <c r="C2" s="71"/>
      <c r="D2" s="71"/>
      <c r="E2" s="71"/>
      <c r="F2" s="71"/>
      <c r="G2" s="71"/>
      <c r="H2" s="71"/>
      <c r="I2" s="72"/>
      <c r="J2" s="70" t="s">
        <v>18</v>
      </c>
      <c r="K2" s="71"/>
      <c r="L2" s="71"/>
      <c r="M2" s="71"/>
      <c r="N2" s="71"/>
      <c r="O2" s="71"/>
      <c r="P2" s="71"/>
      <c r="Q2" s="71"/>
      <c r="R2" s="72"/>
      <c r="S2" s="4"/>
      <c r="T2" s="4"/>
      <c r="U2" s="16" t="s">
        <v>11</v>
      </c>
      <c r="V2" s="17">
        <v>25</v>
      </c>
      <c r="W2" s="4"/>
      <c r="X2" s="4"/>
      <c r="AA2" s="16" t="s">
        <v>12</v>
      </c>
      <c r="AB2" s="17">
        <f>V2*W17</f>
        <v>15.000000000000002</v>
      </c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 spans="1:44" ht="24.75" customHeight="1" thickBot="1" x14ac:dyDescent="0.25">
      <c r="A3" s="73" t="s">
        <v>65</v>
      </c>
      <c r="B3" s="74"/>
      <c r="C3" s="74"/>
      <c r="D3" s="74"/>
      <c r="E3" s="74"/>
      <c r="F3" s="74"/>
      <c r="G3" s="74"/>
      <c r="H3" s="74"/>
      <c r="I3" s="75"/>
      <c r="J3" s="76" t="s">
        <v>64</v>
      </c>
      <c r="K3" s="77"/>
      <c r="L3" s="77"/>
      <c r="M3" s="77"/>
      <c r="N3" s="77"/>
      <c r="O3" s="77"/>
      <c r="P3" s="77"/>
      <c r="Q3" s="77"/>
      <c r="R3" s="78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67" t="s">
        <v>29</v>
      </c>
      <c r="AG3" s="79"/>
      <c r="AH3" s="80"/>
      <c r="AI3" s="67" t="s">
        <v>30</v>
      </c>
      <c r="AJ3" s="68"/>
      <c r="AK3" s="68"/>
      <c r="AL3" s="69"/>
    </row>
    <row r="4" spans="1:44" ht="100.5" customHeight="1" thickBot="1" x14ac:dyDescent="0.25">
      <c r="A4" s="55" t="s">
        <v>13</v>
      </c>
      <c r="B4" s="55" t="s">
        <v>40</v>
      </c>
      <c r="C4" s="55" t="s">
        <v>46</v>
      </c>
      <c r="D4" s="56" t="s">
        <v>41</v>
      </c>
      <c r="E4" s="56" t="s">
        <v>42</v>
      </c>
      <c r="F4" s="56" t="s">
        <v>27</v>
      </c>
      <c r="G4" s="56" t="s">
        <v>50</v>
      </c>
      <c r="H4" s="19" t="s">
        <v>0</v>
      </c>
      <c r="I4" s="16" t="s">
        <v>22</v>
      </c>
      <c r="J4" s="16" t="s">
        <v>1</v>
      </c>
      <c r="K4" s="16" t="s">
        <v>45</v>
      </c>
      <c r="L4" s="20" t="s">
        <v>20</v>
      </c>
      <c r="M4" s="16" t="s">
        <v>3</v>
      </c>
      <c r="N4" s="16" t="s">
        <v>4</v>
      </c>
      <c r="O4" s="16" t="s">
        <v>38</v>
      </c>
      <c r="P4" s="16" t="s">
        <v>39</v>
      </c>
      <c r="Q4" s="16" t="s">
        <v>5</v>
      </c>
      <c r="R4" s="16" t="s">
        <v>28</v>
      </c>
      <c r="S4" s="16" t="s">
        <v>8</v>
      </c>
      <c r="T4" s="16" t="s">
        <v>7</v>
      </c>
      <c r="U4" s="16" t="s">
        <v>6</v>
      </c>
      <c r="V4" s="16" t="s">
        <v>43</v>
      </c>
      <c r="W4" s="16" t="s">
        <v>44</v>
      </c>
      <c r="X4" s="16" t="s">
        <v>25</v>
      </c>
      <c r="Y4" s="16" t="s">
        <v>9</v>
      </c>
      <c r="Z4" s="16" t="s">
        <v>26</v>
      </c>
      <c r="AA4" s="16" t="s">
        <v>53</v>
      </c>
      <c r="AB4" s="16" t="s">
        <v>21</v>
      </c>
      <c r="AC4" s="58" t="s">
        <v>48</v>
      </c>
      <c r="AD4" s="59" t="s">
        <v>47</v>
      </c>
      <c r="AE4" s="58" t="s">
        <v>49</v>
      </c>
      <c r="AF4" s="51" t="s">
        <v>35</v>
      </c>
      <c r="AG4" s="52" t="s">
        <v>36</v>
      </c>
      <c r="AH4" s="53" t="s">
        <v>37</v>
      </c>
      <c r="AI4" s="51" t="s">
        <v>31</v>
      </c>
      <c r="AJ4" s="51" t="s">
        <v>32</v>
      </c>
      <c r="AK4" s="52" t="s">
        <v>33</v>
      </c>
      <c r="AL4" s="53" t="s">
        <v>34</v>
      </c>
      <c r="AM4" s="50" t="s">
        <v>15</v>
      </c>
      <c r="AN4" s="21" t="s">
        <v>24</v>
      </c>
      <c r="AO4" s="21" t="s">
        <v>16</v>
      </c>
      <c r="AP4" s="21" t="s">
        <v>17</v>
      </c>
      <c r="AQ4" s="21" t="s">
        <v>51</v>
      </c>
      <c r="AR4" s="21" t="s">
        <v>52</v>
      </c>
    </row>
    <row r="5" spans="1:44" s="47" customFormat="1" x14ac:dyDescent="0.2">
      <c r="A5" s="37" t="s">
        <v>54</v>
      </c>
      <c r="B5" s="37" t="s">
        <v>66</v>
      </c>
      <c r="C5" s="37" t="s">
        <v>67</v>
      </c>
      <c r="D5" s="37" t="s">
        <v>70</v>
      </c>
      <c r="E5" s="37" t="s">
        <v>14</v>
      </c>
      <c r="F5" s="37" t="s">
        <v>69</v>
      </c>
      <c r="G5" s="62">
        <v>220421132231</v>
      </c>
      <c r="H5" s="38">
        <v>1</v>
      </c>
      <c r="I5" s="60" t="s">
        <v>55</v>
      </c>
      <c r="J5" s="61">
        <v>0.75</v>
      </c>
      <c r="K5" s="40">
        <v>2017</v>
      </c>
      <c r="L5" s="37" t="s">
        <v>56</v>
      </c>
      <c r="M5" s="48" t="s">
        <v>14</v>
      </c>
      <c r="N5" s="39" t="s">
        <v>14</v>
      </c>
      <c r="O5" s="39">
        <v>0</v>
      </c>
      <c r="P5" s="39">
        <v>0</v>
      </c>
      <c r="Q5" s="66" t="s">
        <v>14</v>
      </c>
      <c r="R5" s="39" t="s">
        <v>14</v>
      </c>
      <c r="S5" s="41">
        <v>6</v>
      </c>
      <c r="T5" s="42">
        <v>6</v>
      </c>
      <c r="U5" s="43">
        <f>T5*S5</f>
        <v>36</v>
      </c>
      <c r="V5" s="41">
        <v>50</v>
      </c>
      <c r="W5" s="44">
        <f t="shared" ref="W5:W6" si="0">T5/V5</f>
        <v>0.12</v>
      </c>
      <c r="X5" s="39">
        <v>9</v>
      </c>
      <c r="Y5" s="45">
        <f t="shared" ref="Y5:Y6" si="1">U5*J5</f>
        <v>27</v>
      </c>
      <c r="Z5" s="45">
        <f t="shared" ref="Z5:Z6" si="2">X5*T5</f>
        <v>54</v>
      </c>
      <c r="AA5" s="46">
        <v>35</v>
      </c>
      <c r="AB5" s="45">
        <f t="shared" ref="AB5:AB6" si="3">AA5*U5</f>
        <v>1260</v>
      </c>
      <c r="AC5" s="41">
        <v>3760009166370</v>
      </c>
      <c r="AD5" s="63" t="s">
        <v>14</v>
      </c>
      <c r="AE5" s="41" t="s">
        <v>14</v>
      </c>
      <c r="AF5" s="54">
        <v>0.1</v>
      </c>
      <c r="AG5" s="54">
        <v>0.3</v>
      </c>
      <c r="AH5" s="54">
        <v>0.5</v>
      </c>
      <c r="AI5" s="54">
        <v>1.5</v>
      </c>
      <c r="AJ5" s="54">
        <v>0.3</v>
      </c>
      <c r="AK5" s="54">
        <v>0.08</v>
      </c>
      <c r="AL5" s="54">
        <v>0.08</v>
      </c>
      <c r="AM5" s="64"/>
      <c r="AN5" s="65" t="s">
        <v>14</v>
      </c>
      <c r="AO5" s="41" t="s">
        <v>14</v>
      </c>
      <c r="AP5" s="41" t="s">
        <v>76</v>
      </c>
      <c r="AQ5" s="41" t="s">
        <v>78</v>
      </c>
      <c r="AR5" s="41" t="s">
        <v>77</v>
      </c>
    </row>
    <row r="6" spans="1:44" s="47" customFormat="1" x14ac:dyDescent="0.2">
      <c r="A6" s="37" t="s">
        <v>57</v>
      </c>
      <c r="B6" s="37" t="s">
        <v>66</v>
      </c>
      <c r="C6" s="37" t="s">
        <v>68</v>
      </c>
      <c r="D6" s="37" t="s">
        <v>70</v>
      </c>
      <c r="E6" s="37" t="s">
        <v>14</v>
      </c>
      <c r="F6" s="37" t="s">
        <v>69</v>
      </c>
      <c r="G6" s="62">
        <v>220421432356</v>
      </c>
      <c r="H6" s="38">
        <v>2</v>
      </c>
      <c r="I6" s="60" t="s">
        <v>58</v>
      </c>
      <c r="J6" s="61">
        <v>0.75</v>
      </c>
      <c r="K6" s="40">
        <v>2014</v>
      </c>
      <c r="L6" s="37" t="s">
        <v>56</v>
      </c>
      <c r="M6" s="48" t="s">
        <v>14</v>
      </c>
      <c r="N6" s="39" t="s">
        <v>14</v>
      </c>
      <c r="O6" s="39">
        <v>0</v>
      </c>
      <c r="P6" s="39">
        <v>0</v>
      </c>
      <c r="Q6" s="66" t="s">
        <v>14</v>
      </c>
      <c r="R6" s="39">
        <v>13</v>
      </c>
      <c r="S6" s="41">
        <v>6</v>
      </c>
      <c r="T6" s="42">
        <v>2</v>
      </c>
      <c r="U6" s="43">
        <f t="shared" ref="U6" si="4">T6*S6</f>
        <v>12</v>
      </c>
      <c r="V6" s="41">
        <v>50</v>
      </c>
      <c r="W6" s="44">
        <f t="shared" si="0"/>
        <v>0.04</v>
      </c>
      <c r="X6" s="39">
        <v>9</v>
      </c>
      <c r="Y6" s="45">
        <f t="shared" si="1"/>
        <v>9</v>
      </c>
      <c r="Z6" s="45">
        <f t="shared" si="2"/>
        <v>18</v>
      </c>
      <c r="AA6" s="46">
        <v>25</v>
      </c>
      <c r="AB6" s="45">
        <f t="shared" si="3"/>
        <v>300</v>
      </c>
      <c r="AC6" s="41">
        <v>3760009160347</v>
      </c>
      <c r="AD6" s="41">
        <v>3760009161344</v>
      </c>
      <c r="AE6" s="41" t="s">
        <v>14</v>
      </c>
      <c r="AF6" s="54">
        <v>0.1</v>
      </c>
      <c r="AG6" s="54">
        <v>0.3</v>
      </c>
      <c r="AH6" s="54">
        <v>0.5</v>
      </c>
      <c r="AI6" s="54">
        <v>1.5</v>
      </c>
      <c r="AJ6" s="54">
        <v>0.3</v>
      </c>
      <c r="AK6" s="54">
        <v>0.08</v>
      </c>
      <c r="AL6" s="54">
        <v>0.08</v>
      </c>
      <c r="AM6" s="41" t="s">
        <v>71</v>
      </c>
      <c r="AN6" s="65" t="s">
        <v>14</v>
      </c>
      <c r="AO6" s="41" t="s">
        <v>14</v>
      </c>
      <c r="AP6" s="41" t="s">
        <v>76</v>
      </c>
      <c r="AQ6" s="41" t="s">
        <v>78</v>
      </c>
      <c r="AR6" s="41" t="s">
        <v>77</v>
      </c>
    </row>
    <row r="7" spans="1:44" s="47" customFormat="1" x14ac:dyDescent="0.2">
      <c r="A7" s="37" t="s">
        <v>57</v>
      </c>
      <c r="B7" s="37" t="s">
        <v>66</v>
      </c>
      <c r="C7" s="37" t="s">
        <v>68</v>
      </c>
      <c r="D7" s="37" t="s">
        <v>70</v>
      </c>
      <c r="E7" s="37" t="s">
        <v>14</v>
      </c>
      <c r="F7" s="37" t="s">
        <v>69</v>
      </c>
      <c r="G7" s="62">
        <v>220421433373</v>
      </c>
      <c r="H7" s="38">
        <v>3</v>
      </c>
      <c r="I7" s="60" t="s">
        <v>59</v>
      </c>
      <c r="J7" s="61">
        <v>0.75</v>
      </c>
      <c r="K7" s="40">
        <v>2013</v>
      </c>
      <c r="L7" s="37" t="s">
        <v>56</v>
      </c>
      <c r="M7" s="48" t="s">
        <v>14</v>
      </c>
      <c r="N7" s="39" t="s">
        <v>14</v>
      </c>
      <c r="O7" s="39">
        <v>0</v>
      </c>
      <c r="P7" s="39">
        <v>0</v>
      </c>
      <c r="Q7" s="66" t="s">
        <v>14</v>
      </c>
      <c r="R7" s="39">
        <v>13</v>
      </c>
      <c r="S7" s="41">
        <v>6</v>
      </c>
      <c r="T7" s="42">
        <v>1</v>
      </c>
      <c r="U7" s="43">
        <f t="shared" ref="U7:U15" si="5">T7*S7</f>
        <v>6</v>
      </c>
      <c r="V7" s="41">
        <v>50</v>
      </c>
      <c r="W7" s="44">
        <f t="shared" ref="W7:W15" si="6">T7/V7</f>
        <v>0.02</v>
      </c>
      <c r="X7" s="39">
        <v>9</v>
      </c>
      <c r="Y7" s="45">
        <f t="shared" ref="Y7:Y15" si="7">U7*J7</f>
        <v>4.5</v>
      </c>
      <c r="Z7" s="45">
        <f t="shared" ref="Z7:Z15" si="8">X7*T7</f>
        <v>9</v>
      </c>
      <c r="AA7" s="46">
        <v>32</v>
      </c>
      <c r="AB7" s="45">
        <f t="shared" ref="AB7:AB15" si="9">AA7*U7</f>
        <v>192</v>
      </c>
      <c r="AC7" s="41">
        <v>3760009160439</v>
      </c>
      <c r="AD7" s="41">
        <v>3760009161436</v>
      </c>
      <c r="AE7" s="41" t="s">
        <v>14</v>
      </c>
      <c r="AF7" s="54">
        <v>0.1</v>
      </c>
      <c r="AG7" s="54">
        <v>0.3</v>
      </c>
      <c r="AH7" s="54">
        <v>0.5</v>
      </c>
      <c r="AI7" s="54">
        <v>1.5</v>
      </c>
      <c r="AJ7" s="54">
        <v>0.3</v>
      </c>
      <c r="AK7" s="54">
        <v>0.08</v>
      </c>
      <c r="AL7" s="54">
        <v>0.08</v>
      </c>
      <c r="AM7" s="41" t="s">
        <v>72</v>
      </c>
      <c r="AN7" s="65" t="s">
        <v>14</v>
      </c>
      <c r="AO7" s="41" t="s">
        <v>14</v>
      </c>
      <c r="AP7" s="41" t="s">
        <v>76</v>
      </c>
      <c r="AQ7" s="41" t="s">
        <v>78</v>
      </c>
      <c r="AR7" s="41" t="s">
        <v>77</v>
      </c>
    </row>
    <row r="8" spans="1:44" s="47" customFormat="1" x14ac:dyDescent="0.2">
      <c r="A8" s="37" t="s">
        <v>57</v>
      </c>
      <c r="B8" s="37" t="s">
        <v>66</v>
      </c>
      <c r="C8" s="37" t="s">
        <v>68</v>
      </c>
      <c r="D8" s="37" t="s">
        <v>70</v>
      </c>
      <c r="E8" s="37" t="s">
        <v>14</v>
      </c>
      <c r="F8" s="37" t="s">
        <v>69</v>
      </c>
      <c r="G8" s="62">
        <v>220421433373</v>
      </c>
      <c r="H8" s="38">
        <v>4</v>
      </c>
      <c r="I8" s="60" t="s">
        <v>59</v>
      </c>
      <c r="J8" s="61">
        <v>0.75</v>
      </c>
      <c r="K8" s="40">
        <v>2014</v>
      </c>
      <c r="L8" s="37" t="s">
        <v>56</v>
      </c>
      <c r="M8" s="48" t="s">
        <v>14</v>
      </c>
      <c r="N8" s="39" t="s">
        <v>14</v>
      </c>
      <c r="O8" s="39">
        <v>0</v>
      </c>
      <c r="P8" s="39">
        <v>0</v>
      </c>
      <c r="Q8" s="66" t="s">
        <v>14</v>
      </c>
      <c r="R8" s="39">
        <v>13</v>
      </c>
      <c r="S8" s="41">
        <v>6</v>
      </c>
      <c r="T8" s="42">
        <v>7</v>
      </c>
      <c r="U8" s="43">
        <f t="shared" si="5"/>
        <v>42</v>
      </c>
      <c r="V8" s="41">
        <v>50</v>
      </c>
      <c r="W8" s="44">
        <f t="shared" si="6"/>
        <v>0.14000000000000001</v>
      </c>
      <c r="X8" s="39">
        <v>9</v>
      </c>
      <c r="Y8" s="45">
        <f t="shared" si="7"/>
        <v>31.5</v>
      </c>
      <c r="Z8" s="45">
        <f t="shared" si="8"/>
        <v>63</v>
      </c>
      <c r="AA8" s="46">
        <v>32</v>
      </c>
      <c r="AB8" s="45">
        <f t="shared" si="9"/>
        <v>1344</v>
      </c>
      <c r="AC8" s="41">
        <v>3760009160446</v>
      </c>
      <c r="AD8" s="41">
        <v>3760009161443</v>
      </c>
      <c r="AE8" s="41" t="s">
        <v>14</v>
      </c>
      <c r="AF8" s="54">
        <v>0.1</v>
      </c>
      <c r="AG8" s="54">
        <v>0.3</v>
      </c>
      <c r="AH8" s="54">
        <v>0.5</v>
      </c>
      <c r="AI8" s="54">
        <v>1.5</v>
      </c>
      <c r="AJ8" s="54">
        <v>0.3</v>
      </c>
      <c r="AK8" s="54">
        <v>0.08</v>
      </c>
      <c r="AL8" s="54">
        <v>0.08</v>
      </c>
      <c r="AM8" s="41" t="s">
        <v>72</v>
      </c>
      <c r="AN8" s="65" t="s">
        <v>14</v>
      </c>
      <c r="AO8" s="41" t="s">
        <v>14</v>
      </c>
      <c r="AP8" s="41" t="s">
        <v>76</v>
      </c>
      <c r="AQ8" s="41" t="s">
        <v>78</v>
      </c>
      <c r="AR8" s="41" t="s">
        <v>77</v>
      </c>
    </row>
    <row r="9" spans="1:44" s="47" customFormat="1" x14ac:dyDescent="0.2">
      <c r="A9" s="37" t="s">
        <v>57</v>
      </c>
      <c r="B9" s="37" t="s">
        <v>66</v>
      </c>
      <c r="C9" s="37" t="s">
        <v>68</v>
      </c>
      <c r="D9" s="37" t="s">
        <v>70</v>
      </c>
      <c r="E9" s="37" t="s">
        <v>14</v>
      </c>
      <c r="F9" s="37" t="s">
        <v>69</v>
      </c>
      <c r="G9" s="62">
        <v>220421432345</v>
      </c>
      <c r="H9" s="38">
        <v>5</v>
      </c>
      <c r="I9" s="60" t="s">
        <v>60</v>
      </c>
      <c r="J9" s="61">
        <v>0.75</v>
      </c>
      <c r="K9" s="40">
        <v>2013</v>
      </c>
      <c r="L9" s="37" t="s">
        <v>56</v>
      </c>
      <c r="M9" s="48" t="s">
        <v>14</v>
      </c>
      <c r="N9" s="39" t="s">
        <v>14</v>
      </c>
      <c r="O9" s="39">
        <v>0</v>
      </c>
      <c r="P9" s="39">
        <v>0</v>
      </c>
      <c r="Q9" s="66" t="s">
        <v>14</v>
      </c>
      <c r="R9" s="39">
        <v>13</v>
      </c>
      <c r="S9" s="41">
        <v>6</v>
      </c>
      <c r="T9" s="42">
        <v>1</v>
      </c>
      <c r="U9" s="43">
        <f t="shared" si="5"/>
        <v>6</v>
      </c>
      <c r="V9" s="41">
        <v>50</v>
      </c>
      <c r="W9" s="44">
        <f t="shared" si="6"/>
        <v>0.02</v>
      </c>
      <c r="X9" s="39">
        <v>9</v>
      </c>
      <c r="Y9" s="45">
        <f t="shared" si="7"/>
        <v>4.5</v>
      </c>
      <c r="Z9" s="45">
        <f t="shared" si="8"/>
        <v>9</v>
      </c>
      <c r="AA9" s="46">
        <v>40</v>
      </c>
      <c r="AB9" s="45">
        <f t="shared" si="9"/>
        <v>240</v>
      </c>
      <c r="AC9" s="41">
        <v>3760009160736</v>
      </c>
      <c r="AD9" s="41">
        <v>3760009161733</v>
      </c>
      <c r="AE9" s="41" t="s">
        <v>14</v>
      </c>
      <c r="AF9" s="54">
        <v>0.1</v>
      </c>
      <c r="AG9" s="54">
        <v>0.3</v>
      </c>
      <c r="AH9" s="54">
        <v>0.5</v>
      </c>
      <c r="AI9" s="54">
        <v>1.5</v>
      </c>
      <c r="AJ9" s="54">
        <v>0.3</v>
      </c>
      <c r="AK9" s="54">
        <v>0.08</v>
      </c>
      <c r="AL9" s="54">
        <v>0.08</v>
      </c>
      <c r="AM9" s="41" t="s">
        <v>73</v>
      </c>
      <c r="AN9" s="65" t="s">
        <v>14</v>
      </c>
      <c r="AO9" s="41" t="s">
        <v>14</v>
      </c>
      <c r="AP9" s="41" t="s">
        <v>76</v>
      </c>
      <c r="AQ9" s="41" t="s">
        <v>78</v>
      </c>
      <c r="AR9" s="41" t="s">
        <v>77</v>
      </c>
    </row>
    <row r="10" spans="1:44" s="47" customFormat="1" x14ac:dyDescent="0.2">
      <c r="A10" s="37" t="s">
        <v>57</v>
      </c>
      <c r="B10" s="37" t="s">
        <v>66</v>
      </c>
      <c r="C10" s="37" t="s">
        <v>68</v>
      </c>
      <c r="D10" s="37" t="s">
        <v>70</v>
      </c>
      <c r="E10" s="37" t="s">
        <v>14</v>
      </c>
      <c r="F10" s="37" t="s">
        <v>69</v>
      </c>
      <c r="G10" s="62">
        <v>220421432345</v>
      </c>
      <c r="H10" s="38">
        <v>6</v>
      </c>
      <c r="I10" s="60" t="s">
        <v>61</v>
      </c>
      <c r="J10" s="61">
        <v>0.75</v>
      </c>
      <c r="K10" s="40">
        <v>2015</v>
      </c>
      <c r="L10" s="37" t="s">
        <v>56</v>
      </c>
      <c r="M10" s="48" t="s">
        <v>14</v>
      </c>
      <c r="N10" s="39" t="s">
        <v>14</v>
      </c>
      <c r="O10" s="39">
        <v>0</v>
      </c>
      <c r="P10" s="39">
        <v>0</v>
      </c>
      <c r="Q10" s="66" t="s">
        <v>14</v>
      </c>
      <c r="R10" s="39">
        <v>13</v>
      </c>
      <c r="S10" s="41">
        <v>6</v>
      </c>
      <c r="T10" s="42">
        <v>7</v>
      </c>
      <c r="U10" s="43">
        <v>42</v>
      </c>
      <c r="V10" s="41">
        <v>50</v>
      </c>
      <c r="W10" s="44">
        <f t="shared" si="6"/>
        <v>0.14000000000000001</v>
      </c>
      <c r="X10" s="39">
        <v>9</v>
      </c>
      <c r="Y10" s="45">
        <f t="shared" si="7"/>
        <v>31.5</v>
      </c>
      <c r="Z10" s="45">
        <f t="shared" si="8"/>
        <v>63</v>
      </c>
      <c r="AA10" s="46">
        <v>40</v>
      </c>
      <c r="AB10" s="45">
        <f t="shared" si="9"/>
        <v>1680</v>
      </c>
      <c r="AC10" s="41">
        <v>3760009166752</v>
      </c>
      <c r="AD10" s="63" t="s">
        <v>14</v>
      </c>
      <c r="AE10" s="41" t="s">
        <v>14</v>
      </c>
      <c r="AF10" s="54">
        <v>0.1</v>
      </c>
      <c r="AG10" s="54">
        <v>0.3</v>
      </c>
      <c r="AH10" s="54">
        <v>0.5</v>
      </c>
      <c r="AI10" s="54">
        <v>1.5</v>
      </c>
      <c r="AJ10" s="54">
        <v>0.3</v>
      </c>
      <c r="AK10" s="54">
        <v>0.08</v>
      </c>
      <c r="AL10" s="54">
        <v>0.08</v>
      </c>
      <c r="AM10" s="41" t="s">
        <v>73</v>
      </c>
      <c r="AN10" s="65" t="s">
        <v>14</v>
      </c>
      <c r="AO10" s="41" t="s">
        <v>14</v>
      </c>
      <c r="AP10" s="41" t="s">
        <v>76</v>
      </c>
      <c r="AQ10" s="41" t="s">
        <v>78</v>
      </c>
      <c r="AR10" s="41" t="s">
        <v>77</v>
      </c>
    </row>
    <row r="11" spans="1:44" s="47" customFormat="1" x14ac:dyDescent="0.2">
      <c r="A11" s="37" t="s">
        <v>57</v>
      </c>
      <c r="B11" s="37" t="s">
        <v>66</v>
      </c>
      <c r="C11" s="37" t="s">
        <v>68</v>
      </c>
      <c r="D11" s="37" t="s">
        <v>70</v>
      </c>
      <c r="E11" s="37" t="s">
        <v>14</v>
      </c>
      <c r="F11" s="37" t="s">
        <v>69</v>
      </c>
      <c r="G11" s="62">
        <v>220421432345</v>
      </c>
      <c r="H11" s="38">
        <v>7</v>
      </c>
      <c r="I11" s="60" t="s">
        <v>62</v>
      </c>
      <c r="J11" s="61">
        <v>0.75</v>
      </c>
      <c r="K11" s="40">
        <v>2011</v>
      </c>
      <c r="L11" s="37" t="s">
        <v>56</v>
      </c>
      <c r="M11" s="48" t="s">
        <v>14</v>
      </c>
      <c r="N11" s="39" t="s">
        <v>14</v>
      </c>
      <c r="O11" s="39">
        <v>0</v>
      </c>
      <c r="P11" s="39">
        <v>0</v>
      </c>
      <c r="Q11" s="66" t="s">
        <v>14</v>
      </c>
      <c r="R11" s="39">
        <v>13</v>
      </c>
      <c r="S11" s="41">
        <v>6</v>
      </c>
      <c r="T11" s="42">
        <v>1</v>
      </c>
      <c r="U11" s="43">
        <f t="shared" si="5"/>
        <v>6</v>
      </c>
      <c r="V11" s="41">
        <v>50</v>
      </c>
      <c r="W11" s="44">
        <f t="shared" si="6"/>
        <v>0.02</v>
      </c>
      <c r="X11" s="39">
        <v>9</v>
      </c>
      <c r="Y11" s="45">
        <f t="shared" si="7"/>
        <v>4.5</v>
      </c>
      <c r="Z11" s="45">
        <f t="shared" si="8"/>
        <v>9</v>
      </c>
      <c r="AA11" s="46">
        <v>39</v>
      </c>
      <c r="AB11" s="45">
        <f t="shared" si="9"/>
        <v>234</v>
      </c>
      <c r="AC11" s="41">
        <v>3760009163904</v>
      </c>
      <c r="AD11" s="41">
        <v>3760009164901</v>
      </c>
      <c r="AE11" s="41" t="s">
        <v>14</v>
      </c>
      <c r="AF11" s="54">
        <v>0.1</v>
      </c>
      <c r="AG11" s="54">
        <v>0.3</v>
      </c>
      <c r="AH11" s="54">
        <v>0.5</v>
      </c>
      <c r="AI11" s="54">
        <v>1.5</v>
      </c>
      <c r="AJ11" s="54">
        <v>0.3</v>
      </c>
      <c r="AK11" s="54">
        <v>0.08</v>
      </c>
      <c r="AL11" s="54">
        <v>0.08</v>
      </c>
      <c r="AM11" s="41" t="s">
        <v>14</v>
      </c>
      <c r="AN11" s="65" t="s">
        <v>14</v>
      </c>
      <c r="AO11" s="41" t="s">
        <v>14</v>
      </c>
      <c r="AP11" s="41" t="s">
        <v>76</v>
      </c>
      <c r="AQ11" s="41" t="s">
        <v>78</v>
      </c>
      <c r="AR11" s="41" t="s">
        <v>77</v>
      </c>
    </row>
    <row r="12" spans="1:44" s="47" customFormat="1" x14ac:dyDescent="0.2">
      <c r="A12" s="37" t="s">
        <v>57</v>
      </c>
      <c r="B12" s="37" t="s">
        <v>66</v>
      </c>
      <c r="C12" s="37" t="s">
        <v>68</v>
      </c>
      <c r="D12" s="37" t="s">
        <v>70</v>
      </c>
      <c r="E12" s="37" t="s">
        <v>14</v>
      </c>
      <c r="F12" s="37" t="s">
        <v>69</v>
      </c>
      <c r="G12" s="62">
        <v>220421432345</v>
      </c>
      <c r="H12" s="38">
        <v>8</v>
      </c>
      <c r="I12" s="60" t="s">
        <v>62</v>
      </c>
      <c r="J12" s="61">
        <v>0.75</v>
      </c>
      <c r="K12" s="40">
        <v>2012</v>
      </c>
      <c r="L12" s="37" t="s">
        <v>56</v>
      </c>
      <c r="M12" s="48" t="s">
        <v>14</v>
      </c>
      <c r="N12" s="39" t="s">
        <v>14</v>
      </c>
      <c r="O12" s="39">
        <v>0</v>
      </c>
      <c r="P12" s="39">
        <v>0</v>
      </c>
      <c r="Q12" s="66" t="s">
        <v>14</v>
      </c>
      <c r="R12" s="39">
        <v>13</v>
      </c>
      <c r="S12" s="41">
        <v>6</v>
      </c>
      <c r="T12" s="42">
        <v>1</v>
      </c>
      <c r="U12" s="43">
        <f t="shared" si="5"/>
        <v>6</v>
      </c>
      <c r="V12" s="41">
        <v>50</v>
      </c>
      <c r="W12" s="44">
        <f t="shared" si="6"/>
        <v>0.02</v>
      </c>
      <c r="X12" s="39">
        <v>9</v>
      </c>
      <c r="Y12" s="45">
        <f t="shared" si="7"/>
        <v>4.5</v>
      </c>
      <c r="Z12" s="45">
        <f t="shared" si="8"/>
        <v>9</v>
      </c>
      <c r="AA12" s="46">
        <v>39</v>
      </c>
      <c r="AB12" s="45">
        <f t="shared" si="9"/>
        <v>234</v>
      </c>
      <c r="AC12" s="41">
        <v>3760009166127</v>
      </c>
      <c r="AD12" s="41">
        <v>3760009167124</v>
      </c>
      <c r="AE12" s="41" t="s">
        <v>14</v>
      </c>
      <c r="AF12" s="54">
        <v>0.1</v>
      </c>
      <c r="AG12" s="54">
        <v>0.3</v>
      </c>
      <c r="AH12" s="54">
        <v>0.5</v>
      </c>
      <c r="AI12" s="54">
        <v>1.5</v>
      </c>
      <c r="AJ12" s="54">
        <v>0.3</v>
      </c>
      <c r="AK12" s="54">
        <v>0.08</v>
      </c>
      <c r="AL12" s="54">
        <v>0.08</v>
      </c>
      <c r="AM12" s="41" t="s">
        <v>14</v>
      </c>
      <c r="AN12" s="65" t="s">
        <v>14</v>
      </c>
      <c r="AO12" s="41" t="s">
        <v>14</v>
      </c>
      <c r="AP12" s="41" t="s">
        <v>76</v>
      </c>
      <c r="AQ12" s="41" t="s">
        <v>78</v>
      </c>
      <c r="AR12" s="41" t="s">
        <v>77</v>
      </c>
    </row>
    <row r="13" spans="1:44" s="47" customFormat="1" x14ac:dyDescent="0.2">
      <c r="A13" s="37" t="s">
        <v>57</v>
      </c>
      <c r="B13" s="37" t="s">
        <v>66</v>
      </c>
      <c r="C13" s="37" t="s">
        <v>68</v>
      </c>
      <c r="D13" s="37" t="s">
        <v>70</v>
      </c>
      <c r="E13" s="37" t="s">
        <v>14</v>
      </c>
      <c r="F13" s="37" t="s">
        <v>69</v>
      </c>
      <c r="G13" s="62">
        <v>220421432345</v>
      </c>
      <c r="H13" s="38">
        <v>9</v>
      </c>
      <c r="I13" s="60" t="s">
        <v>62</v>
      </c>
      <c r="J13" s="61">
        <v>0.75</v>
      </c>
      <c r="K13" s="40">
        <v>2013</v>
      </c>
      <c r="L13" s="37" t="s">
        <v>56</v>
      </c>
      <c r="M13" s="48" t="s">
        <v>14</v>
      </c>
      <c r="N13" s="39" t="s">
        <v>14</v>
      </c>
      <c r="O13" s="39">
        <v>0</v>
      </c>
      <c r="P13" s="39">
        <v>0</v>
      </c>
      <c r="Q13" s="66" t="s">
        <v>14</v>
      </c>
      <c r="R13" s="39">
        <v>13</v>
      </c>
      <c r="S13" s="41">
        <v>6</v>
      </c>
      <c r="T13" s="42">
        <v>2</v>
      </c>
      <c r="U13" s="43">
        <f t="shared" si="5"/>
        <v>12</v>
      </c>
      <c r="V13" s="41">
        <v>50</v>
      </c>
      <c r="W13" s="44">
        <f t="shared" si="6"/>
        <v>0.04</v>
      </c>
      <c r="X13" s="39">
        <v>9</v>
      </c>
      <c r="Y13" s="45">
        <f t="shared" si="7"/>
        <v>9</v>
      </c>
      <c r="Z13" s="45">
        <f t="shared" si="8"/>
        <v>18</v>
      </c>
      <c r="AA13" s="46">
        <v>40</v>
      </c>
      <c r="AB13" s="45">
        <f t="shared" si="9"/>
        <v>480</v>
      </c>
      <c r="AC13" s="41">
        <v>3760009166134</v>
      </c>
      <c r="AD13" s="41">
        <v>3760009167131</v>
      </c>
      <c r="AE13" s="41" t="s">
        <v>14</v>
      </c>
      <c r="AF13" s="54">
        <v>0.1</v>
      </c>
      <c r="AG13" s="54">
        <v>0.3</v>
      </c>
      <c r="AH13" s="54">
        <v>0.5</v>
      </c>
      <c r="AI13" s="54">
        <v>1.5</v>
      </c>
      <c r="AJ13" s="54">
        <v>0.3</v>
      </c>
      <c r="AK13" s="54">
        <v>0.08</v>
      </c>
      <c r="AL13" s="54">
        <v>0.08</v>
      </c>
      <c r="AM13" s="41" t="s">
        <v>73</v>
      </c>
      <c r="AN13" s="65" t="s">
        <v>14</v>
      </c>
      <c r="AO13" s="41" t="s">
        <v>14</v>
      </c>
      <c r="AP13" s="41" t="s">
        <v>76</v>
      </c>
      <c r="AQ13" s="41" t="s">
        <v>78</v>
      </c>
      <c r="AR13" s="41" t="s">
        <v>77</v>
      </c>
    </row>
    <row r="14" spans="1:44" s="47" customFormat="1" x14ac:dyDescent="0.2">
      <c r="A14" s="37" t="s">
        <v>57</v>
      </c>
      <c r="B14" s="37" t="s">
        <v>66</v>
      </c>
      <c r="C14" s="37" t="s">
        <v>68</v>
      </c>
      <c r="D14" s="37" t="s">
        <v>70</v>
      </c>
      <c r="E14" s="37" t="s">
        <v>14</v>
      </c>
      <c r="F14" s="37" t="s">
        <v>69</v>
      </c>
      <c r="G14" s="62">
        <v>220421432345</v>
      </c>
      <c r="H14" s="38">
        <v>10</v>
      </c>
      <c r="I14" s="60" t="s">
        <v>62</v>
      </c>
      <c r="J14" s="61">
        <v>0.75</v>
      </c>
      <c r="K14" s="40">
        <v>2014</v>
      </c>
      <c r="L14" s="37" t="s">
        <v>56</v>
      </c>
      <c r="M14" s="48" t="s">
        <v>14</v>
      </c>
      <c r="N14" s="39" t="s">
        <v>14</v>
      </c>
      <c r="O14" s="39">
        <v>0</v>
      </c>
      <c r="P14" s="39">
        <v>0</v>
      </c>
      <c r="Q14" s="66" t="s">
        <v>14</v>
      </c>
      <c r="R14" s="39">
        <v>13</v>
      </c>
      <c r="S14" s="41">
        <v>6</v>
      </c>
      <c r="T14" s="42">
        <v>1</v>
      </c>
      <c r="U14" s="43">
        <f t="shared" si="5"/>
        <v>6</v>
      </c>
      <c r="V14" s="41">
        <v>50</v>
      </c>
      <c r="W14" s="44">
        <f t="shared" si="6"/>
        <v>0.02</v>
      </c>
      <c r="X14" s="39">
        <v>9</v>
      </c>
      <c r="Y14" s="45">
        <f t="shared" si="7"/>
        <v>4.5</v>
      </c>
      <c r="Z14" s="45">
        <f t="shared" si="8"/>
        <v>9</v>
      </c>
      <c r="AA14" s="46">
        <v>40</v>
      </c>
      <c r="AB14" s="45">
        <f t="shared" si="9"/>
        <v>240</v>
      </c>
      <c r="AC14" s="41">
        <v>3760009166141</v>
      </c>
      <c r="AD14" s="63" t="s">
        <v>14</v>
      </c>
      <c r="AE14" s="41" t="s">
        <v>14</v>
      </c>
      <c r="AF14" s="54">
        <v>0.1</v>
      </c>
      <c r="AG14" s="54">
        <v>0.3</v>
      </c>
      <c r="AH14" s="54">
        <v>0.5</v>
      </c>
      <c r="AI14" s="54">
        <v>1.5</v>
      </c>
      <c r="AJ14" s="54">
        <v>0.3</v>
      </c>
      <c r="AK14" s="54">
        <v>0.08</v>
      </c>
      <c r="AL14" s="54">
        <v>0.08</v>
      </c>
      <c r="AM14" s="41" t="s">
        <v>74</v>
      </c>
      <c r="AN14" s="65" t="s">
        <v>14</v>
      </c>
      <c r="AO14" s="41" t="s">
        <v>14</v>
      </c>
      <c r="AP14" s="41" t="s">
        <v>76</v>
      </c>
      <c r="AQ14" s="41" t="s">
        <v>78</v>
      </c>
      <c r="AR14" s="41" t="s">
        <v>77</v>
      </c>
    </row>
    <row r="15" spans="1:44" s="47" customFormat="1" x14ac:dyDescent="0.2">
      <c r="A15" s="37" t="s">
        <v>57</v>
      </c>
      <c r="B15" s="37" t="s">
        <v>66</v>
      </c>
      <c r="C15" s="37" t="s">
        <v>68</v>
      </c>
      <c r="D15" s="37" t="s">
        <v>70</v>
      </c>
      <c r="E15" s="37" t="s">
        <v>14</v>
      </c>
      <c r="F15" s="37" t="s">
        <v>69</v>
      </c>
      <c r="G15" s="62">
        <v>220421431314</v>
      </c>
      <c r="H15" s="38">
        <v>11</v>
      </c>
      <c r="I15" s="60" t="s">
        <v>63</v>
      </c>
      <c r="J15" s="61">
        <v>0.75</v>
      </c>
      <c r="K15" s="40">
        <v>2013</v>
      </c>
      <c r="L15" s="37" t="s">
        <v>56</v>
      </c>
      <c r="M15" s="48" t="s">
        <v>14</v>
      </c>
      <c r="N15" s="39" t="s">
        <v>14</v>
      </c>
      <c r="O15" s="39">
        <v>0</v>
      </c>
      <c r="P15" s="39">
        <v>0</v>
      </c>
      <c r="Q15" s="66" t="s">
        <v>14</v>
      </c>
      <c r="R15" s="39">
        <v>13</v>
      </c>
      <c r="S15" s="41">
        <v>3</v>
      </c>
      <c r="T15" s="42">
        <v>1</v>
      </c>
      <c r="U15" s="43">
        <f t="shared" si="5"/>
        <v>3</v>
      </c>
      <c r="V15" s="41">
        <v>50</v>
      </c>
      <c r="W15" s="44">
        <f t="shared" si="6"/>
        <v>0.02</v>
      </c>
      <c r="X15" s="39">
        <v>4.5</v>
      </c>
      <c r="Y15" s="45">
        <f t="shared" si="7"/>
        <v>2.25</v>
      </c>
      <c r="Z15" s="45">
        <f t="shared" si="8"/>
        <v>4.5</v>
      </c>
      <c r="AA15" s="46">
        <v>250</v>
      </c>
      <c r="AB15" s="45">
        <f t="shared" si="9"/>
        <v>750</v>
      </c>
      <c r="AC15" s="41">
        <v>3760009160934</v>
      </c>
      <c r="AD15" s="63" t="s">
        <v>14</v>
      </c>
      <c r="AE15" s="41" t="s">
        <v>14</v>
      </c>
      <c r="AF15" s="54"/>
      <c r="AG15" s="54"/>
      <c r="AH15" s="54"/>
      <c r="AI15" s="54">
        <v>1.5</v>
      </c>
      <c r="AJ15" s="54">
        <v>0.3</v>
      </c>
      <c r="AK15" s="54">
        <v>0.08</v>
      </c>
      <c r="AL15" s="54">
        <v>0.08</v>
      </c>
      <c r="AM15" s="41" t="s">
        <v>75</v>
      </c>
      <c r="AN15" s="65" t="s">
        <v>14</v>
      </c>
      <c r="AO15" s="41" t="s">
        <v>14</v>
      </c>
      <c r="AP15" s="41" t="s">
        <v>76</v>
      </c>
      <c r="AQ15" s="41" t="s">
        <v>78</v>
      </c>
      <c r="AR15" s="41" t="s">
        <v>77</v>
      </c>
    </row>
    <row r="16" spans="1:44" x14ac:dyDescent="0.2">
      <c r="A16" s="7"/>
      <c r="B16" s="7"/>
      <c r="C16" s="26"/>
      <c r="D16" s="26"/>
      <c r="E16" s="26"/>
      <c r="F16" s="7"/>
      <c r="G16" s="5"/>
      <c r="H16" s="27"/>
      <c r="I16" s="22"/>
      <c r="J16" s="11"/>
      <c r="K16" s="23"/>
      <c r="L16" s="9"/>
      <c r="M16" s="7"/>
      <c r="N16" s="11"/>
      <c r="O16" s="11"/>
      <c r="P16" s="11"/>
      <c r="Q16" s="11"/>
      <c r="R16" s="10"/>
      <c r="S16" s="6"/>
      <c r="T16" s="24"/>
      <c r="U16" s="24"/>
      <c r="V16" s="24"/>
      <c r="W16" s="2"/>
      <c r="X16" s="28"/>
      <c r="Y16" s="25"/>
      <c r="Z16" s="3"/>
      <c r="AA16" s="8"/>
      <c r="AB16" s="3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9"/>
      <c r="AO16" s="24"/>
      <c r="AP16" s="24"/>
      <c r="AQ16" s="24"/>
      <c r="AR16" s="24"/>
    </row>
    <row r="17" spans="1:44" x14ac:dyDescent="0.2">
      <c r="A17" s="57" t="s">
        <v>2</v>
      </c>
      <c r="B17" s="57" t="s">
        <v>2</v>
      </c>
      <c r="C17" s="57" t="s">
        <v>2</v>
      </c>
      <c r="D17" s="57"/>
      <c r="E17" s="57"/>
      <c r="F17" s="57"/>
      <c r="G17" s="31"/>
      <c r="H17" s="30"/>
      <c r="I17" s="31" t="s">
        <v>10</v>
      </c>
      <c r="J17" s="32" t="s">
        <v>2</v>
      </c>
      <c r="K17" s="32" t="s">
        <v>2</v>
      </c>
      <c r="L17" s="32" t="s">
        <v>2</v>
      </c>
      <c r="M17" s="32" t="s">
        <v>2</v>
      </c>
      <c r="N17" s="32" t="s">
        <v>2</v>
      </c>
      <c r="O17" s="32"/>
      <c r="P17" s="32"/>
      <c r="Q17" s="32" t="s">
        <v>2</v>
      </c>
      <c r="R17" s="32" t="s">
        <v>2</v>
      </c>
      <c r="S17" s="32" t="s">
        <v>2</v>
      </c>
      <c r="T17" s="33">
        <f>SUM(T5:T15)</f>
        <v>30</v>
      </c>
      <c r="U17" s="33">
        <f>SUM(U5:U15)</f>
        <v>177</v>
      </c>
      <c r="V17" s="32" t="s">
        <v>2</v>
      </c>
      <c r="W17" s="34">
        <f>SUM(W5:W15)</f>
        <v>0.60000000000000009</v>
      </c>
      <c r="X17" s="32" t="s">
        <v>2</v>
      </c>
      <c r="Y17" s="34">
        <f>SUM(Y5:Y15)</f>
        <v>132.75</v>
      </c>
      <c r="Z17" s="34">
        <f>SUM(Z5:Z15)</f>
        <v>265.5</v>
      </c>
      <c r="AA17" s="35" t="s">
        <v>2</v>
      </c>
      <c r="AB17" s="34">
        <f>SUM(AB5:AB15)</f>
        <v>6954</v>
      </c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 t="s">
        <v>2</v>
      </c>
      <c r="AN17" s="36" t="s">
        <v>2</v>
      </c>
      <c r="AO17" s="36" t="s">
        <v>2</v>
      </c>
      <c r="AP17" s="36" t="s">
        <v>2</v>
      </c>
      <c r="AQ17" s="36" t="s">
        <v>2</v>
      </c>
      <c r="AR17" s="36" t="s">
        <v>2</v>
      </c>
    </row>
  </sheetData>
  <mergeCells count="6">
    <mergeCell ref="AI3:AL3"/>
    <mergeCell ref="A2:I2"/>
    <mergeCell ref="A3:I3"/>
    <mergeCell ref="J2:R2"/>
    <mergeCell ref="J3:R3"/>
    <mergeCell ref="AF3:AH3"/>
  </mergeCells>
  <pageMargins left="0.35433070866141736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 of 1 order</vt:lpstr>
      <vt:lpstr>'form of 1 order'!Zone_d_impression</vt:lpstr>
    </vt:vector>
  </TitlesOfParts>
  <Company>ASNOVA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Валігунда Мирослав Миронович</dc:creator>
  <cp:lastModifiedBy>utilisateur afgros</cp:lastModifiedBy>
  <cp:lastPrinted>2019-03-06T13:32:57Z</cp:lastPrinted>
  <dcterms:created xsi:type="dcterms:W3CDTF">2011-04-22T12:12:53Z</dcterms:created>
  <dcterms:modified xsi:type="dcterms:W3CDTF">2019-03-06T14:22:27Z</dcterms:modified>
</cp:coreProperties>
</file>