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GREAT SIGNATURE\"/>
    </mc:Choice>
  </mc:AlternateContent>
  <bookViews>
    <workbookView xWindow="0" yWindow="0" windowWidth="21600" windowHeight="9735"/>
  </bookViews>
  <sheets>
    <sheet name="Inbound" sheetId="2" r:id="rId1"/>
    <sheet name="Sheet3" sheetId="3" r:id="rId2"/>
  </sheets>
  <calcPr calcId="152511" concurrentCalc="0"/>
</workbook>
</file>

<file path=xl/calcChain.xml><?xml version="1.0" encoding="utf-8"?>
<calcChain xmlns="http://schemas.openxmlformats.org/spreadsheetml/2006/main">
  <c r="I24" i="2" l="1"/>
  <c r="I23" i="2"/>
  <c r="I27" i="2"/>
  <c r="J24" i="2"/>
  <c r="I22" i="2"/>
  <c r="J22" i="2"/>
  <c r="I21" i="2"/>
  <c r="J21" i="2"/>
  <c r="I20" i="2"/>
  <c r="J20" i="2"/>
  <c r="I13" i="2"/>
  <c r="I14" i="2"/>
  <c r="I15" i="2"/>
  <c r="I16" i="2"/>
  <c r="I17" i="2"/>
  <c r="I18" i="2"/>
  <c r="I19" i="2"/>
  <c r="I25" i="2"/>
  <c r="I26" i="2"/>
  <c r="I28" i="2"/>
  <c r="J13" i="2"/>
  <c r="J14" i="2"/>
  <c r="J15" i="2"/>
  <c r="J16" i="2"/>
  <c r="J17" i="2"/>
  <c r="J18" i="2"/>
  <c r="J19" i="2"/>
  <c r="J23" i="2"/>
  <c r="J25" i="2"/>
  <c r="J26" i="2"/>
  <c r="J27" i="2"/>
  <c r="J28" i="2"/>
  <c r="I12" i="2"/>
  <c r="J12" i="2"/>
  <c r="J31" i="2"/>
  <c r="B30" i="2"/>
  <c r="A30" i="2"/>
</calcChain>
</file>

<file path=xl/sharedStrings.xml><?xml version="1.0" encoding="utf-8"?>
<sst xmlns="http://schemas.openxmlformats.org/spreadsheetml/2006/main" count="32" uniqueCount="32">
  <si>
    <t>Great Signature Wines LLC</t>
  </si>
  <si>
    <t>Atlanta, Ga, 30319 - Phone:  404-984-8700</t>
  </si>
  <si>
    <t>Email:  m.atlas@greatsignaturewines.com</t>
  </si>
  <si>
    <t>Case QTY</t>
  </si>
  <si>
    <t>Btle QTY</t>
  </si>
  <si>
    <t>Item #</t>
  </si>
  <si>
    <t>DESCRIPTION</t>
  </si>
  <si>
    <t>CASE PRICE</t>
  </si>
  <si>
    <t>AMOUNT</t>
  </si>
  <si>
    <t>UNIT COST</t>
  </si>
  <si>
    <t>TOTAL</t>
  </si>
  <si>
    <t>Great Signature Wines - 3548-D Ashford Dunwoody RD</t>
  </si>
  <si>
    <t>Terms:  60 Days Net</t>
  </si>
  <si>
    <t xml:space="preserve">Purchase order </t>
  </si>
  <si>
    <t>Francois Parent</t>
  </si>
  <si>
    <t>F Parent Bourgogne Pinot Noir 2011 12/750ML</t>
  </si>
  <si>
    <t>F Parent Pommard Arvelets 2010 12/750</t>
  </si>
  <si>
    <t>GSW-FP-ER 071615</t>
  </si>
  <si>
    <t>Hautes-Cotes de Nuits "2012" 12/750</t>
  </si>
  <si>
    <t>Vosne Romanée 2012  12/750ML</t>
  </si>
  <si>
    <t>Chambolle Musigny "2012"  12/750</t>
  </si>
  <si>
    <t>Volnay 1er Cru "Les Fremiets" 2008" 12/750ML</t>
  </si>
  <si>
    <t>Volnay 1er Cru "Les Fremiets" 2012" 12/750ML</t>
  </si>
  <si>
    <t>Pommard 1er Cru "Les Arvelets" 2012  12/750</t>
  </si>
  <si>
    <t>Pommard 1er Cru "Les Epenots" 2008  12/750</t>
  </si>
  <si>
    <t>Pommard 1er Cru "Les Epenots" 2011  12/750</t>
  </si>
  <si>
    <t xml:space="preserve"> Clos Vougeot  Grand Cru  2012  6/750</t>
  </si>
  <si>
    <t>Chassagne Montrachet "2012"  12/750</t>
  </si>
  <si>
    <t>Corton Blanc GC "2012"   12/750</t>
  </si>
  <si>
    <t>Pommard 1er Cru Les Rugiens "1998"  1/1.5L</t>
  </si>
  <si>
    <r>
      <t>Volnay 1er Cru "Les Fremiets"</t>
    </r>
    <r>
      <rPr>
        <b/>
        <sz val="10"/>
        <color rgb="FFFF0000"/>
        <rFont val="Arial"/>
        <family val="2"/>
      </rPr>
      <t xml:space="preserve"> 2011</t>
    </r>
    <r>
      <rPr>
        <sz val="10"/>
        <rFont val="Arial"/>
        <family val="2"/>
      </rPr>
      <t xml:space="preserve"> 12/750ML</t>
    </r>
  </si>
  <si>
    <r>
      <t>Echezeaux Grand Cru</t>
    </r>
    <r>
      <rPr>
        <b/>
        <sz val="10"/>
        <color rgb="FFFF0000"/>
        <rFont val="Arial"/>
        <family val="2"/>
      </rPr>
      <t xml:space="preserve"> 2013</t>
    </r>
    <r>
      <rPr>
        <sz val="10"/>
        <rFont val="Arial"/>
        <family val="2"/>
      </rPr>
      <t xml:space="preserve"> 6/750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</si>
</sst>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0.00%_);[Red]\(0.00%\)"/>
    <numFmt numFmtId="172" formatCode="0%_);[Red]\(0%\)"/>
    <numFmt numFmtId="173" formatCode="_([$€-2]\ * #,##0.00_);_([$€-2]\ * \(#,##0.00\);_([$€-2]\ * &quot;-&quot;??_);_(@_)"/>
    <numFmt numFmtId="174" formatCode="_([$$-409]* #,##0.00_);_([$$-409]* \(#,##0.00\);_([$$-409]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Garamond"/>
      <family val="1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3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3" tint="0.59999389629810485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</borders>
  <cellStyleXfs count="9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8" borderId="0" applyNumberFormat="0" applyBorder="0" applyAlignment="0" applyProtection="0"/>
    <xf numFmtId="0" fontId="33" fillId="5" borderId="0" applyNumberFormat="0" applyBorder="0" applyAlignment="0" applyProtection="0"/>
    <xf numFmtId="0" fontId="33" fillId="10" borderId="0" applyNumberFormat="0" applyBorder="0" applyAlignment="0" applyProtection="0"/>
    <xf numFmtId="0" fontId="33" fillId="9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6" borderId="0" applyNumberFormat="0" applyBorder="0" applyAlignment="0" applyProtection="0"/>
    <xf numFmtId="0" fontId="34" fillId="14" borderId="0" applyNumberFormat="0" applyBorder="0" applyAlignment="0" applyProtection="0"/>
    <xf numFmtId="0" fontId="34" fillId="13" borderId="0" applyNumberFormat="0" applyBorder="0" applyAlignment="0" applyProtection="0"/>
    <xf numFmtId="0" fontId="34" fillId="9" borderId="0" applyNumberFormat="0" applyBorder="0" applyAlignment="0" applyProtection="0"/>
    <xf numFmtId="0" fontId="34" fillId="1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7" borderId="0" applyNumberFormat="0" applyBorder="0" applyAlignment="0" applyProtection="0"/>
    <xf numFmtId="37" fontId="19" fillId="19" borderId="1" applyBorder="0" applyProtection="0">
      <alignment vertical="center"/>
    </xf>
    <xf numFmtId="0" fontId="35" fillId="20" borderId="0" applyNumberFormat="0" applyBorder="0" applyAlignment="0" applyProtection="0"/>
    <xf numFmtId="164" fontId="20" fillId="0" borderId="12">
      <protection locked="0"/>
    </xf>
    <xf numFmtId="0" fontId="21" fillId="21" borderId="0" applyBorder="0">
      <alignment horizontal="left" vertical="center" indent="1"/>
    </xf>
    <xf numFmtId="0" fontId="36" fillId="8" borderId="13" applyNumberFormat="0" applyAlignment="0" applyProtection="0"/>
    <xf numFmtId="0" fontId="37" fillId="22" borderId="14" applyNumberFormat="0" applyAlignment="0" applyProtection="0"/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2" fillId="0" borderId="15"/>
    <xf numFmtId="4" fontId="20" fillId="23" borderId="15">
      <protection locked="0"/>
    </xf>
    <xf numFmtId="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39" fillId="9" borderId="0" applyNumberFormat="0" applyBorder="0" applyAlignment="0" applyProtection="0"/>
    <xf numFmtId="4" fontId="20" fillId="24" borderId="15"/>
    <xf numFmtId="166" fontId="23" fillId="0" borderId="16"/>
    <xf numFmtId="37" fontId="24" fillId="25" borderId="12" applyBorder="0">
      <alignment horizontal="left" vertical="center" indent="1"/>
    </xf>
    <xf numFmtId="37" fontId="25" fillId="26" borderId="17" applyFill="0">
      <alignment vertical="center"/>
    </xf>
    <xf numFmtId="0" fontId="25" fillId="4" borderId="18" applyNumberFormat="0">
      <alignment horizontal="left" vertical="top" indent="1"/>
    </xf>
    <xf numFmtId="0" fontId="25" fillId="19" borderId="0" applyBorder="0">
      <alignment horizontal="left" vertical="center" indent="1"/>
    </xf>
    <xf numFmtId="0" fontId="25" fillId="0" borderId="18" applyNumberFormat="0" applyFill="0">
      <alignment horizontal="centerContinuous" vertical="top"/>
    </xf>
    <xf numFmtId="0" fontId="26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40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1" fillId="11" borderId="13" applyNumberFormat="0" applyAlignment="0" applyProtection="0"/>
    <xf numFmtId="166" fontId="23" fillId="0" borderId="20"/>
    <xf numFmtId="0" fontId="42" fillId="0" borderId="21" applyNumberFormat="0" applyFill="0" applyAlignment="0" applyProtection="0"/>
    <xf numFmtId="165" fontId="23" fillId="0" borderId="22"/>
    <xf numFmtId="0" fontId="43" fillId="12" borderId="0" applyNumberFormat="0" applyBorder="0" applyAlignment="0" applyProtection="0"/>
    <xf numFmtId="0" fontId="28" fillId="26" borderId="0">
      <alignment horizontal="left" wrapText="1" indent="1"/>
    </xf>
    <xf numFmtId="37" fontId="19" fillId="19" borderId="9" applyBorder="0">
      <alignment horizontal="left" vertical="center" indent="2"/>
    </xf>
    <xf numFmtId="0" fontId="29" fillId="0" borderId="0"/>
    <xf numFmtId="0" fontId="8" fillId="12" borderId="23" applyNumberFormat="0" applyFont="0" applyAlignment="0" applyProtection="0"/>
    <xf numFmtId="0" fontId="44" fillId="8" borderId="24" applyNumberFormat="0" applyAlignment="0" applyProtection="0"/>
    <xf numFmtId="172" fontId="18" fillId="27" borderId="25"/>
    <xf numFmtId="171" fontId="18" fillId="0" borderId="25" applyFont="0" applyFill="0" applyBorder="0" applyAlignment="0" applyProtection="0">
      <protection locked="0"/>
    </xf>
    <xf numFmtId="2" fontId="30" fillId="0" borderId="0">
      <protection locked="0"/>
    </xf>
    <xf numFmtId="0" fontId="8" fillId="28" borderId="0"/>
    <xf numFmtId="49" fontId="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>
      <alignment horizontal="right"/>
    </xf>
    <xf numFmtId="0" fontId="32" fillId="0" borderId="0"/>
    <xf numFmtId="0" fontId="8" fillId="0" borderId="26" applyNumberFormat="0" applyFont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64" fontId="20" fillId="0" borderId="34">
      <protection locked="0"/>
    </xf>
    <xf numFmtId="0" fontId="25" fillId="0" borderId="35" applyNumberFormat="0" applyFill="0">
      <alignment horizontal="centerContinuous" vertical="top"/>
    </xf>
    <xf numFmtId="0" fontId="25" fillId="4" borderId="35" applyNumberFormat="0">
      <alignment horizontal="left" vertical="top" indent="1"/>
    </xf>
    <xf numFmtId="37" fontId="24" fillId="25" borderId="34" applyBorder="0">
      <alignment horizontal="left" vertical="center" indent="1"/>
    </xf>
    <xf numFmtId="166" fontId="23" fillId="0" borderId="27"/>
    <xf numFmtId="37" fontId="25" fillId="26" borderId="28" applyFill="0">
      <alignment vertical="center"/>
    </xf>
    <xf numFmtId="37" fontId="19" fillId="19" borderId="33" applyBorder="0" applyProtection="0">
      <alignment vertical="center"/>
    </xf>
    <xf numFmtId="166" fontId="23" fillId="0" borderId="29"/>
    <xf numFmtId="165" fontId="23" fillId="0" borderId="30"/>
    <xf numFmtId="37" fontId="19" fillId="19" borderId="31" applyBorder="0">
      <alignment horizontal="left" vertical="center" indent="2"/>
    </xf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8" fillId="12" borderId="23" applyNumberFormat="0" applyFont="0" applyAlignment="0" applyProtection="0"/>
    <xf numFmtId="0" fontId="8" fillId="0" borderId="26" applyNumberFormat="0" applyFont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1" xfId="0" applyFont="1" applyBorder="1" applyAlignment="1"/>
    <xf numFmtId="0" fontId="6" fillId="0" borderId="2" xfId="0" applyFont="1" applyBorder="1" applyAlignment="1"/>
    <xf numFmtId="0" fontId="5" fillId="0" borderId="3" xfId="0" applyFont="1" applyBorder="1"/>
    <xf numFmtId="0" fontId="7" fillId="0" borderId="0" xfId="0" applyFont="1"/>
    <xf numFmtId="0" fontId="9" fillId="2" borderId="4" xfId="3" applyFont="1" applyFill="1" applyBorder="1" applyAlignment="1" applyProtection="1">
      <alignment horizontal="center" vertical="center"/>
    </xf>
    <xf numFmtId="0" fontId="9" fillId="2" borderId="5" xfId="3" applyFont="1" applyFill="1" applyBorder="1" applyAlignment="1" applyProtection="1">
      <alignment horizontal="center" vertical="center"/>
    </xf>
    <xf numFmtId="0" fontId="9" fillId="2" borderId="5" xfId="3" applyFont="1" applyFill="1" applyBorder="1" applyAlignment="1" applyProtection="1">
      <alignment horizontal="centerContinuous" vertical="center"/>
    </xf>
    <xf numFmtId="0" fontId="9" fillId="2" borderId="6" xfId="3" applyFont="1" applyFill="1" applyBorder="1" applyAlignment="1" applyProtection="1">
      <alignment horizontal="centerContinuous" vertical="center"/>
    </xf>
    <xf numFmtId="0" fontId="9" fillId="2" borderId="7" xfId="3" applyFont="1" applyFill="1" applyBorder="1" applyAlignment="1" applyProtection="1">
      <alignment horizontal="centerContinuous" vertical="center"/>
    </xf>
    <xf numFmtId="3" fontId="8" fillId="3" borderId="8" xfId="3" applyNumberFormat="1" applyFont="1" applyFill="1" applyBorder="1" applyAlignment="1" applyProtection="1">
      <alignment horizontal="center"/>
      <protection locked="0"/>
    </xf>
    <xf numFmtId="3" fontId="8" fillId="3" borderId="1" xfId="3" applyNumberFormat="1" applyFont="1" applyFill="1" applyBorder="1" applyAlignment="1" applyProtection="1">
      <alignment horizontal="center"/>
      <protection locked="0"/>
    </xf>
    <xf numFmtId="0" fontId="8" fillId="3" borderId="1" xfId="1" applyNumberFormat="1" applyFont="1" applyFill="1" applyBorder="1" applyAlignment="1" applyProtection="1">
      <alignment horizontal="center"/>
      <protection locked="0"/>
    </xf>
    <xf numFmtId="3" fontId="8" fillId="3" borderId="1" xfId="3" applyNumberFormat="1" applyFont="1" applyFill="1" applyBorder="1" applyAlignment="1" applyProtection="1">
      <alignment horizontal="center"/>
    </xf>
    <xf numFmtId="0" fontId="8" fillId="3" borderId="8" xfId="1" applyNumberFormat="1" applyFont="1" applyFill="1" applyBorder="1" applyAlignment="1" applyProtection="1">
      <alignment horizontal="center"/>
      <protection locked="0"/>
    </xf>
    <xf numFmtId="0" fontId="8" fillId="3" borderId="1" xfId="3" applyFont="1" applyFill="1" applyBorder="1" applyAlignment="1" applyProtection="1">
      <protection locked="0"/>
    </xf>
    <xf numFmtId="0" fontId="8" fillId="3" borderId="9" xfId="3" applyFont="1" applyFill="1" applyBorder="1" applyAlignment="1" applyProtection="1">
      <protection locked="0"/>
    </xf>
    <xf numFmtId="0" fontId="8" fillId="3" borderId="3" xfId="3" applyFont="1" applyFill="1" applyBorder="1" applyAlignment="1" applyProtection="1">
      <protection locked="0"/>
    </xf>
    <xf numFmtId="165" fontId="11" fillId="0" borderId="8" xfId="2" applyFont="1" applyBorder="1"/>
    <xf numFmtId="0" fontId="8" fillId="4" borderId="0" xfId="3" applyFont="1" applyFill="1" applyBorder="1" applyProtection="1"/>
    <xf numFmtId="165" fontId="11" fillId="0" borderId="10" xfId="2" applyFont="1" applyBorder="1"/>
    <xf numFmtId="3" fontId="9" fillId="4" borderId="8" xfId="3" applyNumberFormat="1" applyFont="1" applyFill="1" applyBorder="1" applyAlignment="1" applyProtection="1">
      <alignment horizontal="center"/>
    </xf>
    <xf numFmtId="0" fontId="8" fillId="4" borderId="1" xfId="3" applyFont="1" applyFill="1" applyBorder="1" applyProtection="1"/>
    <xf numFmtId="0" fontId="8" fillId="4" borderId="9" xfId="3" applyFont="1" applyFill="1" applyBorder="1" applyProtection="1"/>
    <xf numFmtId="0" fontId="8" fillId="4" borderId="3" xfId="3" applyFont="1" applyFill="1" applyBorder="1" applyProtection="1"/>
    <xf numFmtId="165" fontId="8" fillId="4" borderId="8" xfId="2" applyFont="1" applyFill="1" applyBorder="1" applyProtection="1"/>
    <xf numFmtId="0" fontId="8" fillId="4" borderId="0" xfId="3" applyFont="1" applyFill="1" applyProtection="1"/>
    <xf numFmtId="165" fontId="9" fillId="4" borderId="0" xfId="2" applyFont="1" applyFill="1" applyAlignment="1" applyProtection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/>
    <xf numFmtId="0" fontId="13" fillId="0" borderId="0" xfId="0" applyFont="1"/>
    <xf numFmtId="0" fontId="6" fillId="0" borderId="0" xfId="0" applyFont="1" applyBorder="1" applyAlignment="1"/>
    <xf numFmtId="0" fontId="5" fillId="0" borderId="0" xfId="0" applyFont="1" applyBorder="1"/>
    <xf numFmtId="14" fontId="5" fillId="0" borderId="0" xfId="0" applyNumberFormat="1" applyFont="1" applyAlignment="1">
      <alignment horizontal="left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15" fillId="0" borderId="0" xfId="0" applyFont="1"/>
    <xf numFmtId="0" fontId="17" fillId="0" borderId="0" xfId="0" applyFont="1"/>
    <xf numFmtId="0" fontId="8" fillId="3" borderId="11" xfId="1" applyNumberFormat="1" applyFont="1" applyFill="1" applyBorder="1" applyAlignment="1" applyProtection="1">
      <alignment horizontal="center"/>
      <protection locked="0"/>
    </xf>
    <xf numFmtId="3" fontId="8" fillId="4" borderId="8" xfId="3" applyNumberFormat="1" applyFont="1" applyFill="1" applyBorder="1" applyAlignment="1" applyProtection="1">
      <alignment horizontal="center"/>
    </xf>
    <xf numFmtId="165" fontId="12" fillId="0" borderId="10" xfId="2" applyFont="1" applyBorder="1"/>
    <xf numFmtId="173" fontId="8" fillId="4" borderId="1" xfId="2" applyNumberFormat="1" applyFont="1" applyFill="1" applyBorder="1" applyProtection="1"/>
    <xf numFmtId="174" fontId="0" fillId="0" borderId="0" xfId="0" applyNumberFormat="1"/>
    <xf numFmtId="174" fontId="5" fillId="0" borderId="0" xfId="0" applyNumberFormat="1" applyFont="1" applyAlignment="1">
      <alignment horizontal="left"/>
    </xf>
    <xf numFmtId="174" fontId="13" fillId="0" borderId="0" xfId="0" applyNumberFormat="1" applyFont="1"/>
    <xf numFmtId="174" fontId="9" fillId="2" borderId="4" xfId="3" applyNumberFormat="1" applyFont="1" applyFill="1" applyBorder="1" applyAlignment="1" applyProtection="1">
      <alignment horizontal="center" vertical="center"/>
    </xf>
    <xf numFmtId="174" fontId="8" fillId="4" borderId="8" xfId="2" applyNumberFormat="1" applyFont="1" applyFill="1" applyBorder="1" applyProtection="1"/>
    <xf numFmtId="173" fontId="8" fillId="3" borderId="8" xfId="2" applyNumberFormat="1" applyFont="1" applyFill="1" applyBorder="1" applyProtection="1">
      <protection locked="0"/>
    </xf>
    <xf numFmtId="0" fontId="8" fillId="3" borderId="1" xfId="3" applyFont="1" applyFill="1" applyBorder="1" applyAlignment="1" applyProtection="1">
      <protection locked="0"/>
    </xf>
    <xf numFmtId="0" fontId="8" fillId="3" borderId="9" xfId="3" applyFont="1" applyFill="1" applyBorder="1" applyAlignment="1" applyProtection="1">
      <protection locked="0"/>
    </xf>
    <xf numFmtId="0" fontId="8" fillId="3" borderId="3" xfId="3" applyFont="1" applyFill="1" applyBorder="1" applyAlignment="1" applyProtection="1">
      <protection locked="0"/>
    </xf>
    <xf numFmtId="173" fontId="1" fillId="0" borderId="8" xfId="2" applyNumberFormat="1" applyFont="1" applyBorder="1"/>
    <xf numFmtId="173" fontId="9" fillId="2" borderId="11" xfId="2" applyNumberFormat="1" applyFont="1" applyFill="1" applyBorder="1" applyAlignment="1" applyProtection="1">
      <alignment vertical="center"/>
    </xf>
    <xf numFmtId="3" fontId="8" fillId="3" borderId="8" xfId="3" applyNumberFormat="1" applyFont="1" applyFill="1" applyBorder="1" applyAlignment="1" applyProtection="1">
      <alignment horizontal="center"/>
    </xf>
    <xf numFmtId="173" fontId="1" fillId="0" borderId="10" xfId="2" applyNumberFormat="1" applyFont="1" applyBorder="1"/>
    <xf numFmtId="0" fontId="8" fillId="3" borderId="33" xfId="3" applyFont="1" applyFill="1" applyBorder="1" applyAlignment="1" applyProtection="1">
      <protection locked="0"/>
    </xf>
    <xf numFmtId="0" fontId="0" fillId="0" borderId="0" xfId="0"/>
    <xf numFmtId="0" fontId="8" fillId="3" borderId="1" xfId="3" applyFont="1" applyFill="1" applyBorder="1" applyAlignment="1" applyProtection="1">
      <protection locked="0"/>
    </xf>
    <xf numFmtId="0" fontId="8" fillId="3" borderId="1" xfId="3" applyFont="1" applyFill="1" applyBorder="1" applyAlignment="1" applyProtection="1">
      <protection locked="0"/>
    </xf>
    <xf numFmtId="0" fontId="8" fillId="3" borderId="33" xfId="3" applyFont="1" applyFill="1" applyBorder="1" applyAlignment="1" applyProtection="1">
      <protection locked="0"/>
    </xf>
    <xf numFmtId="0" fontId="8" fillId="3" borderId="31" xfId="3" applyFont="1" applyFill="1" applyBorder="1" applyAlignment="1" applyProtection="1">
      <protection locked="0"/>
    </xf>
    <xf numFmtId="0" fontId="8" fillId="3" borderId="32" xfId="3" applyFont="1" applyFill="1" applyBorder="1" applyAlignment="1" applyProtection="1">
      <protection locked="0"/>
    </xf>
    <xf numFmtId="0" fontId="8" fillId="3" borderId="33" xfId="3" applyFont="1" applyFill="1" applyBorder="1" applyAlignment="1" applyProtection="1">
      <protection locked="0"/>
    </xf>
    <xf numFmtId="0" fontId="8" fillId="3" borderId="33" xfId="3" applyFont="1" applyFill="1" applyBorder="1" applyAlignment="1" applyProtection="1">
      <protection locked="0"/>
    </xf>
    <xf numFmtId="0" fontId="8" fillId="3" borderId="31" xfId="3" applyFont="1" applyFill="1" applyBorder="1" applyAlignment="1" applyProtection="1">
      <protection locked="0"/>
    </xf>
    <xf numFmtId="0" fontId="8" fillId="3" borderId="32" xfId="3" applyFont="1" applyFill="1" applyBorder="1" applyAlignment="1" applyProtection="1">
      <protection locked="0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8" fillId="3" borderId="1" xfId="3" applyFont="1" applyFill="1" applyBorder="1" applyAlignment="1" applyProtection="1">
      <protection locked="0"/>
    </xf>
    <xf numFmtId="0" fontId="8" fillId="3" borderId="9" xfId="3" applyFont="1" applyFill="1" applyBorder="1" applyAlignment="1" applyProtection="1">
      <protection locked="0"/>
    </xf>
    <xf numFmtId="0" fontId="8" fillId="3" borderId="3" xfId="3" applyFont="1" applyFill="1" applyBorder="1" applyAlignment="1" applyProtection="1">
      <protection locked="0"/>
    </xf>
    <xf numFmtId="3" fontId="47" fillId="29" borderId="1" xfId="3" applyNumberFormat="1" applyFont="1" applyFill="1" applyBorder="1" applyAlignment="1" applyProtection="1">
      <alignment horizontal="center"/>
    </xf>
    <xf numFmtId="0" fontId="8" fillId="29" borderId="8" xfId="1" applyNumberFormat="1" applyFont="1" applyFill="1" applyBorder="1" applyAlignment="1" applyProtection="1">
      <alignment horizontal="center"/>
      <protection locked="0"/>
    </xf>
    <xf numFmtId="0" fontId="8" fillId="29" borderId="1" xfId="3" applyFont="1" applyFill="1" applyBorder="1" applyAlignment="1" applyProtection="1">
      <protection locked="0"/>
    </xf>
    <xf numFmtId="0" fontId="8" fillId="29" borderId="9" xfId="3" applyFont="1" applyFill="1" applyBorder="1" applyAlignment="1" applyProtection="1">
      <protection locked="0"/>
    </xf>
    <xf numFmtId="0" fontId="8" fillId="29" borderId="3" xfId="3" applyFont="1" applyFill="1" applyBorder="1" applyAlignment="1" applyProtection="1">
      <protection locked="0"/>
    </xf>
    <xf numFmtId="3" fontId="8" fillId="29" borderId="1" xfId="3" applyNumberFormat="1" applyFont="1" applyFill="1" applyBorder="1" applyAlignment="1" applyProtection="1">
      <alignment horizontal="center"/>
    </xf>
    <xf numFmtId="0" fontId="8" fillId="29" borderId="33" xfId="3" applyFont="1" applyFill="1" applyBorder="1" applyAlignment="1" applyProtection="1">
      <protection locked="0"/>
    </xf>
    <xf numFmtId="3" fontId="8" fillId="29" borderId="1" xfId="3" applyNumberFormat="1" applyFont="1" applyFill="1" applyBorder="1" applyAlignment="1" applyProtection="1">
      <alignment horizontal="center"/>
      <protection locked="0"/>
    </xf>
    <xf numFmtId="0" fontId="8" fillId="29" borderId="1" xfId="1" applyNumberFormat="1" applyFont="1" applyFill="1" applyBorder="1" applyAlignment="1" applyProtection="1">
      <alignment horizontal="center"/>
      <protection locked="0"/>
    </xf>
  </cellXfs>
  <cellStyles count="9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mount" xfId="28"/>
    <cellStyle name="amount 2" xfId="83"/>
    <cellStyle name="Bad 2" xfId="29"/>
    <cellStyle name="Blank" xfId="30"/>
    <cellStyle name="Blank 2" xfId="77"/>
    <cellStyle name="Body text" xfId="31"/>
    <cellStyle name="Calculation 2" xfId="32"/>
    <cellStyle name="Check Cell 2" xfId="33"/>
    <cellStyle name="Comma0" xfId="34"/>
    <cellStyle name="Comma0 2" xfId="87"/>
    <cellStyle name="Currency0" xfId="35"/>
    <cellStyle name="Currency0 2" xfId="88"/>
    <cellStyle name="DarkBlueOutline" xfId="36"/>
    <cellStyle name="DarkBlueOutlineYellow" xfId="37"/>
    <cellStyle name="Date" xfId="38"/>
    <cellStyle name="Date 2" xfId="89"/>
    <cellStyle name="Dezimal [0]_Compiling Utility Macros" xfId="39"/>
    <cellStyle name="Dezimal_Compiling Utility Macros" xfId="40"/>
    <cellStyle name="Explanatory Text 2" xfId="41"/>
    <cellStyle name="Fixed" xfId="42"/>
    <cellStyle name="Fixed 2" xfId="90"/>
    <cellStyle name="Good 2" xfId="43"/>
    <cellStyle name="GRAY" xfId="44"/>
    <cellStyle name="Gross Margin" xfId="45"/>
    <cellStyle name="Gross Margin 2" xfId="81"/>
    <cellStyle name="header" xfId="46"/>
    <cellStyle name="header 2" xfId="80"/>
    <cellStyle name="Header Total" xfId="47"/>
    <cellStyle name="Header Total 2" xfId="82"/>
    <cellStyle name="Header1" xfId="48"/>
    <cellStyle name="Header1 2" xfId="79"/>
    <cellStyle name="Header2" xfId="49"/>
    <cellStyle name="Header3" xfId="50"/>
    <cellStyle name="Header3 2" xfId="78"/>
    <cellStyle name="Heading 1 2" xfId="51"/>
    <cellStyle name="Heading 2 2" xfId="52"/>
    <cellStyle name="Heading 3 2" xfId="53"/>
    <cellStyle name="Heading 4 2" xfId="54"/>
    <cellStyle name="Input 2" xfId="55"/>
    <cellStyle name="Level 2 Total" xfId="56"/>
    <cellStyle name="Level 2 Total 2" xfId="84"/>
    <cellStyle name="Linked Cell 2" xfId="57"/>
    <cellStyle name="Major Total" xfId="58"/>
    <cellStyle name="Major Total 2" xfId="85"/>
    <cellStyle name="Milliers" xfId="1" builtinId="3"/>
    <cellStyle name="Monétaire" xfId="2" builtinId="4"/>
    <cellStyle name="Neutral 2" xfId="59"/>
    <cellStyle name="NonPrint_TemTitle" xfId="60"/>
    <cellStyle name="Normal" xfId="0" builtinId="0"/>
    <cellStyle name="Normal 2" xfId="61"/>
    <cellStyle name="Normal 2 2" xfId="86"/>
    <cellStyle name="Normal 3" xfId="3"/>
    <cellStyle name="NormalRed" xfId="62"/>
    <cellStyle name="Note 2" xfId="63"/>
    <cellStyle name="Note 2 2" xfId="91"/>
    <cellStyle name="Output 2" xfId="64"/>
    <cellStyle name="Percent.0" xfId="65"/>
    <cellStyle name="Percent.00" xfId="66"/>
    <cellStyle name="RED POSTED" xfId="67"/>
    <cellStyle name="Standard_Anpassen der Amortisation" xfId="68"/>
    <cellStyle name="Text_simple" xfId="69"/>
    <cellStyle name="Title 2" xfId="70"/>
    <cellStyle name="TmsRmn10BlueItalic" xfId="71"/>
    <cellStyle name="TmsRmn10Bold" xfId="72"/>
    <cellStyle name="Total 2" xfId="73"/>
    <cellStyle name="Total 2 2" xfId="92"/>
    <cellStyle name="Währung [0]_Compiling Utility Macros" xfId="74"/>
    <cellStyle name="Währung_Compiling Utility Macros" xfId="75"/>
    <cellStyle name="Warning Text 2" xfId="76"/>
  </cellStyles>
  <dxfs count="0"/>
  <tableStyles count="0" defaultTableStyle="TableStyleMedium2" defaultPivotStyle="PivotStyleLight16"/>
  <colors>
    <mruColors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NUL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8</xdr:col>
      <xdr:colOff>155575</xdr:colOff>
      <xdr:row>3</xdr:row>
      <xdr:rowOff>61732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57200"/>
          <a:ext cx="4524375" cy="773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="90" zoomScaleNormal="90" workbookViewId="0">
      <selection activeCell="P10" sqref="P10"/>
    </sheetView>
  </sheetViews>
  <sheetFormatPr baseColWidth="10" defaultColWidth="9.140625" defaultRowHeight="15" x14ac:dyDescent="0.25"/>
  <cols>
    <col min="1" max="1" width="9.28515625" customWidth="1"/>
    <col min="2" max="2" width="9.7109375" customWidth="1"/>
    <col min="3" max="3" width="8.5703125" customWidth="1"/>
    <col min="7" max="7" width="5.5703125" customWidth="1"/>
    <col min="8" max="8" width="9.7109375" customWidth="1"/>
    <col min="9" max="9" width="12.5703125" customWidth="1"/>
    <col min="10" max="10" width="15.28515625" style="48" customWidth="1"/>
    <col min="11" max="11" width="12.28515625" bestFit="1" customWidth="1"/>
  </cols>
  <sheetData>
    <row r="1" spans="1:11" ht="30.75" x14ac:dyDescent="0.45">
      <c r="A1" s="1" t="s">
        <v>0</v>
      </c>
    </row>
    <row r="2" spans="1:11" ht="30.75" x14ac:dyDescent="0.45">
      <c r="A2" s="1"/>
    </row>
    <row r="3" spans="1:11" ht="30.75" x14ac:dyDescent="0.45">
      <c r="A3" s="1"/>
    </row>
    <row r="5" spans="1:11" ht="21" x14ac:dyDescent="0.35">
      <c r="A5" s="39" t="s">
        <v>13</v>
      </c>
      <c r="B5" s="2"/>
      <c r="C5" s="3"/>
      <c r="D5" s="3"/>
      <c r="E5" s="3"/>
      <c r="F5" s="4" t="s">
        <v>17</v>
      </c>
      <c r="G5" s="5"/>
      <c r="H5" s="6"/>
      <c r="I5" s="72"/>
      <c r="J5" s="73"/>
      <c r="K5" s="3"/>
    </row>
    <row r="6" spans="1:11" ht="21" x14ac:dyDescent="0.35">
      <c r="A6" s="40" t="s">
        <v>14</v>
      </c>
      <c r="B6" s="39"/>
      <c r="C6" s="41"/>
      <c r="D6" s="41"/>
      <c r="E6" s="3"/>
      <c r="F6" s="36"/>
      <c r="G6" s="36"/>
      <c r="H6" s="37"/>
      <c r="I6" s="38"/>
      <c r="J6" s="49"/>
      <c r="K6" s="3"/>
    </row>
    <row r="7" spans="1:11" ht="21" x14ac:dyDescent="0.35">
      <c r="A7" s="42"/>
      <c r="B7" s="41"/>
      <c r="C7" s="41"/>
      <c r="D7" s="41"/>
      <c r="E7" s="35" t="s">
        <v>11</v>
      </c>
      <c r="F7" s="7"/>
      <c r="G7" s="7"/>
      <c r="H7" s="35"/>
      <c r="I7" s="35"/>
      <c r="J7" s="50"/>
      <c r="K7" s="35"/>
    </row>
    <row r="8" spans="1:11" ht="21" x14ac:dyDescent="0.35">
      <c r="A8" s="42"/>
      <c r="B8" s="41"/>
      <c r="C8" s="41"/>
      <c r="D8" s="41"/>
      <c r="E8" s="3"/>
      <c r="F8" s="35" t="s">
        <v>1</v>
      </c>
      <c r="G8" s="7"/>
      <c r="H8" s="35"/>
      <c r="I8" s="35"/>
      <c r="J8" s="50"/>
      <c r="K8" s="35"/>
    </row>
    <row r="9" spans="1:11" ht="18.75" x14ac:dyDescent="0.3">
      <c r="A9" s="42"/>
      <c r="B9" s="43"/>
      <c r="C9" s="43"/>
      <c r="D9" s="43"/>
      <c r="G9" s="7" t="s">
        <v>2</v>
      </c>
    </row>
    <row r="10" spans="1:11" x14ac:dyDescent="0.25">
      <c r="A10" s="43"/>
      <c r="B10" s="43"/>
      <c r="C10" s="43"/>
      <c r="D10" s="43"/>
    </row>
    <row r="11" spans="1:11" x14ac:dyDescent="0.25">
      <c r="A11" s="8" t="s">
        <v>3</v>
      </c>
      <c r="B11" s="8" t="s">
        <v>4</v>
      </c>
      <c r="C11" s="9" t="s">
        <v>5</v>
      </c>
      <c r="D11" s="10" t="s">
        <v>6</v>
      </c>
      <c r="E11" s="11"/>
      <c r="F11" s="11"/>
      <c r="G11" s="11"/>
      <c r="H11" s="12"/>
      <c r="I11" s="8" t="s">
        <v>7</v>
      </c>
      <c r="J11" s="51" t="s">
        <v>8</v>
      </c>
      <c r="K11" s="8" t="s">
        <v>9</v>
      </c>
    </row>
    <row r="12" spans="1:11" x14ac:dyDescent="0.25">
      <c r="A12" s="13">
        <v>10</v>
      </c>
      <c r="B12" s="14">
        <v>120</v>
      </c>
      <c r="C12" s="15"/>
      <c r="D12" s="74" t="s">
        <v>15</v>
      </c>
      <c r="E12" s="75"/>
      <c r="F12" s="75"/>
      <c r="G12" s="75"/>
      <c r="H12" s="76"/>
      <c r="I12" s="53">
        <f>K12*12</f>
        <v>139.19999999999999</v>
      </c>
      <c r="J12" s="47">
        <f>I12*A12</f>
        <v>1392</v>
      </c>
      <c r="K12" s="53">
        <v>11.6</v>
      </c>
    </row>
    <row r="13" spans="1:11" x14ac:dyDescent="0.25">
      <c r="A13" s="13">
        <v>28</v>
      </c>
      <c r="B13" s="14">
        <v>336</v>
      </c>
      <c r="C13" s="15"/>
      <c r="D13" s="54" t="s">
        <v>18</v>
      </c>
      <c r="E13" s="55"/>
      <c r="F13" s="55"/>
      <c r="G13" s="55"/>
      <c r="H13" s="56"/>
      <c r="I13" s="53">
        <f t="shared" ref="I13:I28" si="0">K13*12</f>
        <v>164.39999999999998</v>
      </c>
      <c r="J13" s="47">
        <f t="shared" ref="J13:J28" si="1">I13*A13</f>
        <v>4603.1999999999989</v>
      </c>
      <c r="K13" s="53">
        <v>13.7</v>
      </c>
    </row>
    <row r="14" spans="1:11" x14ac:dyDescent="0.25">
      <c r="A14" s="13">
        <v>3</v>
      </c>
      <c r="B14" s="14">
        <v>36</v>
      </c>
      <c r="C14" s="15"/>
      <c r="D14" s="69" t="s">
        <v>19</v>
      </c>
      <c r="E14" s="70"/>
      <c r="F14" s="70"/>
      <c r="G14" s="70"/>
      <c r="H14" s="71"/>
      <c r="I14" s="53">
        <f t="shared" si="0"/>
        <v>379.20000000000005</v>
      </c>
      <c r="J14" s="47">
        <f t="shared" si="1"/>
        <v>1137.6000000000001</v>
      </c>
      <c r="K14" s="53">
        <v>31.6</v>
      </c>
    </row>
    <row r="15" spans="1:11" x14ac:dyDescent="0.25">
      <c r="A15" s="13">
        <v>3</v>
      </c>
      <c r="B15" s="14">
        <v>36</v>
      </c>
      <c r="C15" s="15"/>
      <c r="D15" s="61" t="s">
        <v>20</v>
      </c>
      <c r="E15" s="55"/>
      <c r="F15" s="55"/>
      <c r="G15" s="55"/>
      <c r="H15" s="56"/>
      <c r="I15" s="53">
        <f t="shared" si="0"/>
        <v>379.20000000000005</v>
      </c>
      <c r="J15" s="47">
        <f t="shared" si="1"/>
        <v>1137.6000000000001</v>
      </c>
      <c r="K15" s="53">
        <v>31.6</v>
      </c>
    </row>
    <row r="16" spans="1:11" x14ac:dyDescent="0.25">
      <c r="A16" s="13">
        <v>3</v>
      </c>
      <c r="B16" s="14">
        <v>36</v>
      </c>
      <c r="C16" s="15"/>
      <c r="D16" s="63" t="s">
        <v>21</v>
      </c>
      <c r="E16" s="55"/>
      <c r="F16" s="55"/>
      <c r="G16" s="55"/>
      <c r="H16" s="56"/>
      <c r="I16" s="53">
        <f t="shared" si="0"/>
        <v>442.79999999999995</v>
      </c>
      <c r="J16" s="47">
        <f t="shared" si="1"/>
        <v>1328.3999999999999</v>
      </c>
      <c r="K16" s="53">
        <v>36.9</v>
      </c>
    </row>
    <row r="17" spans="1:11" x14ac:dyDescent="0.25">
      <c r="A17" s="13">
        <v>3</v>
      </c>
      <c r="B17" s="84">
        <v>36</v>
      </c>
      <c r="C17" s="85"/>
      <c r="D17" s="79" t="s">
        <v>30</v>
      </c>
      <c r="E17" s="80"/>
      <c r="F17" s="80"/>
      <c r="G17" s="80"/>
      <c r="H17" s="81"/>
      <c r="I17" s="53">
        <f t="shared" si="0"/>
        <v>442.79999999999995</v>
      </c>
      <c r="J17" s="47">
        <f t="shared" si="1"/>
        <v>1328.3999999999999</v>
      </c>
      <c r="K17" s="53">
        <v>36.9</v>
      </c>
    </row>
    <row r="18" spans="1:11" x14ac:dyDescent="0.25">
      <c r="A18" s="13">
        <v>3</v>
      </c>
      <c r="B18" s="14">
        <v>36</v>
      </c>
      <c r="C18" s="15"/>
      <c r="D18" s="63" t="s">
        <v>22</v>
      </c>
      <c r="E18" s="55"/>
      <c r="F18" s="55"/>
      <c r="G18" s="55"/>
      <c r="H18" s="56"/>
      <c r="I18" s="53">
        <f t="shared" si="0"/>
        <v>442.79999999999995</v>
      </c>
      <c r="J18" s="47">
        <f t="shared" si="1"/>
        <v>1328.3999999999999</v>
      </c>
      <c r="K18" s="53">
        <v>36.9</v>
      </c>
    </row>
    <row r="19" spans="1:11" x14ac:dyDescent="0.25">
      <c r="A19" s="13">
        <v>3</v>
      </c>
      <c r="B19" s="16">
        <v>36</v>
      </c>
      <c r="C19" s="17"/>
      <c r="D19" s="18" t="s">
        <v>16</v>
      </c>
      <c r="E19" s="19"/>
      <c r="F19" s="19"/>
      <c r="G19" s="19"/>
      <c r="H19" s="20"/>
      <c r="I19" s="53">
        <f t="shared" si="0"/>
        <v>506.40000000000003</v>
      </c>
      <c r="J19" s="47">
        <f t="shared" si="1"/>
        <v>1519.2</v>
      </c>
      <c r="K19" s="57">
        <v>42.2</v>
      </c>
    </row>
    <row r="20" spans="1:11" s="62" customFormat="1" x14ac:dyDescent="0.25">
      <c r="A20" s="13">
        <v>3</v>
      </c>
      <c r="B20" s="16">
        <v>36</v>
      </c>
      <c r="C20" s="17"/>
      <c r="D20" s="64" t="s">
        <v>23</v>
      </c>
      <c r="E20" s="55"/>
      <c r="F20" s="55"/>
      <c r="G20" s="55"/>
      <c r="H20" s="56"/>
      <c r="I20" s="53">
        <f t="shared" si="0"/>
        <v>492.72</v>
      </c>
      <c r="J20" s="47">
        <f t="shared" si="1"/>
        <v>1478.16</v>
      </c>
      <c r="K20" s="57">
        <v>41.06</v>
      </c>
    </row>
    <row r="21" spans="1:11" s="62" customFormat="1" x14ac:dyDescent="0.25">
      <c r="A21" s="13">
        <v>3</v>
      </c>
      <c r="B21" s="16">
        <v>36</v>
      </c>
      <c r="C21" s="17"/>
      <c r="D21" s="65" t="s">
        <v>24</v>
      </c>
      <c r="E21" s="55"/>
      <c r="F21" s="55"/>
      <c r="G21" s="55"/>
      <c r="H21" s="56"/>
      <c r="I21" s="53">
        <f t="shared" si="0"/>
        <v>783.59999999999991</v>
      </c>
      <c r="J21" s="47">
        <f t="shared" si="1"/>
        <v>2350.7999999999997</v>
      </c>
      <c r="K21" s="57">
        <v>65.3</v>
      </c>
    </row>
    <row r="22" spans="1:11" s="62" customFormat="1" x14ac:dyDescent="0.25">
      <c r="A22" s="13">
        <v>3</v>
      </c>
      <c r="B22" s="16">
        <v>36</v>
      </c>
      <c r="C22" s="17"/>
      <c r="D22" s="65" t="s">
        <v>25</v>
      </c>
      <c r="E22" s="55"/>
      <c r="F22" s="55"/>
      <c r="G22" s="55"/>
      <c r="H22" s="56"/>
      <c r="I22" s="53">
        <f t="shared" si="0"/>
        <v>783.59999999999991</v>
      </c>
      <c r="J22" s="47">
        <f t="shared" si="1"/>
        <v>2350.7999999999997</v>
      </c>
      <c r="K22" s="57">
        <v>65.3</v>
      </c>
    </row>
    <row r="23" spans="1:11" x14ac:dyDescent="0.25">
      <c r="A23" s="13">
        <v>4</v>
      </c>
      <c r="B23" s="77">
        <v>18</v>
      </c>
      <c r="C23" s="78"/>
      <c r="D23" s="79" t="s">
        <v>26</v>
      </c>
      <c r="E23" s="80"/>
      <c r="F23" s="80"/>
      <c r="G23" s="80"/>
      <c r="H23" s="81"/>
      <c r="I23" s="53">
        <f>K23*6</f>
        <v>570</v>
      </c>
      <c r="J23" s="47">
        <f>I23*A23</f>
        <v>2280</v>
      </c>
      <c r="K23" s="57">
        <v>95</v>
      </c>
    </row>
    <row r="24" spans="1:11" s="62" customFormat="1" x14ac:dyDescent="0.25">
      <c r="A24" s="13">
        <v>10</v>
      </c>
      <c r="B24" s="82">
        <v>90</v>
      </c>
      <c r="C24" s="78"/>
      <c r="D24" s="83" t="s">
        <v>31</v>
      </c>
      <c r="E24" s="80"/>
      <c r="F24" s="80"/>
      <c r="G24" s="80"/>
      <c r="H24" s="81"/>
      <c r="I24" s="53">
        <f>K24*6</f>
        <v>570</v>
      </c>
      <c r="J24" s="47">
        <f>I24*A24</f>
        <v>5700</v>
      </c>
      <c r="K24" s="57">
        <v>95</v>
      </c>
    </row>
    <row r="25" spans="1:11" x14ac:dyDescent="0.25">
      <c r="A25" s="13">
        <v>2</v>
      </c>
      <c r="B25" s="59">
        <v>24</v>
      </c>
      <c r="C25" s="17"/>
      <c r="D25" s="68" t="s">
        <v>27</v>
      </c>
      <c r="E25" s="66"/>
      <c r="F25" s="66"/>
      <c r="G25" s="66"/>
      <c r="H25" s="67"/>
      <c r="I25" s="53">
        <f t="shared" si="0"/>
        <v>657.59999999999991</v>
      </c>
      <c r="J25" s="47">
        <f t="shared" si="1"/>
        <v>1315.1999999999998</v>
      </c>
      <c r="K25" s="60">
        <v>54.8</v>
      </c>
    </row>
    <row r="26" spans="1:11" x14ac:dyDescent="0.25">
      <c r="A26" s="13">
        <v>6</v>
      </c>
      <c r="B26" s="59">
        <v>36</v>
      </c>
      <c r="C26" s="17"/>
      <c r="D26" s="69" t="s">
        <v>28</v>
      </c>
      <c r="E26" s="70"/>
      <c r="F26" s="70"/>
      <c r="G26" s="70"/>
      <c r="H26" s="71"/>
      <c r="I26" s="53">
        <f t="shared" si="0"/>
        <v>1074</v>
      </c>
      <c r="J26" s="47">
        <f t="shared" si="1"/>
        <v>6444</v>
      </c>
      <c r="K26" s="60">
        <v>89.5</v>
      </c>
    </row>
    <row r="27" spans="1:11" x14ac:dyDescent="0.25">
      <c r="A27" s="13">
        <v>2</v>
      </c>
      <c r="B27" s="59">
        <v>2</v>
      </c>
      <c r="C27" s="17"/>
      <c r="D27" s="68" t="s">
        <v>29</v>
      </c>
      <c r="E27" s="66"/>
      <c r="F27" s="66"/>
      <c r="G27" s="66"/>
      <c r="H27" s="67"/>
      <c r="I27" s="53">
        <f>K27*1</f>
        <v>220</v>
      </c>
      <c r="J27" s="47">
        <f t="shared" si="1"/>
        <v>440</v>
      </c>
      <c r="K27" s="60">
        <v>220</v>
      </c>
    </row>
    <row r="28" spans="1:11" x14ac:dyDescent="0.25">
      <c r="A28" s="45"/>
      <c r="B28" s="45"/>
      <c r="C28" s="17"/>
      <c r="D28" s="25"/>
      <c r="E28" s="26"/>
      <c r="F28" s="26"/>
      <c r="G28" s="26"/>
      <c r="H28" s="27"/>
      <c r="I28" s="53">
        <f t="shared" si="0"/>
        <v>0</v>
      </c>
      <c r="J28" s="47">
        <f t="shared" si="1"/>
        <v>0</v>
      </c>
      <c r="K28" s="46"/>
    </row>
    <row r="29" spans="1:11" x14ac:dyDescent="0.25">
      <c r="A29" s="45"/>
      <c r="B29" s="45"/>
      <c r="C29" s="44"/>
      <c r="D29" s="22"/>
      <c r="E29" s="22"/>
      <c r="F29" s="22"/>
      <c r="G29" s="22"/>
      <c r="H29" s="22"/>
      <c r="I29" s="28"/>
      <c r="J29" s="52"/>
      <c r="K29" s="23"/>
    </row>
    <row r="30" spans="1:11" x14ac:dyDescent="0.25">
      <c r="A30" s="24">
        <f>SUM(A12:A28)</f>
        <v>89</v>
      </c>
      <c r="B30" s="24">
        <f>SUM(B12:B28)</f>
        <v>950</v>
      </c>
      <c r="C30" s="17"/>
      <c r="D30" s="25"/>
      <c r="E30" s="26"/>
      <c r="F30" s="26"/>
      <c r="G30" s="26"/>
      <c r="H30" s="27"/>
      <c r="I30" s="28"/>
      <c r="J30" s="52"/>
      <c r="K30" s="21"/>
    </row>
    <row r="31" spans="1:11" x14ac:dyDescent="0.25">
      <c r="A31" s="29" t="s">
        <v>12</v>
      </c>
      <c r="B31" s="29"/>
      <c r="C31" s="29"/>
      <c r="D31" s="29"/>
      <c r="E31" s="29"/>
      <c r="F31" s="29"/>
      <c r="G31" s="29"/>
      <c r="H31" s="29"/>
      <c r="I31" s="30" t="s">
        <v>10</v>
      </c>
      <c r="J31" s="58">
        <f>SUM(J12:J28)</f>
        <v>36133.759999999995</v>
      </c>
      <c r="K31" s="31"/>
    </row>
    <row r="32" spans="1:11" x14ac:dyDescent="0.25">
      <c r="K32" s="32"/>
    </row>
    <row r="38" spans="1:11" s="33" customFormat="1" x14ac:dyDescent="0.25">
      <c r="A38"/>
      <c r="B38"/>
      <c r="C38"/>
      <c r="D38"/>
      <c r="E38"/>
      <c r="F38"/>
      <c r="G38"/>
      <c r="H38"/>
      <c r="I38"/>
      <c r="J38" s="48"/>
      <c r="K38"/>
    </row>
    <row r="39" spans="1:11" s="34" customFormat="1" x14ac:dyDescent="0.25">
      <c r="A39"/>
      <c r="B39"/>
      <c r="C39"/>
      <c r="D39"/>
      <c r="E39"/>
      <c r="F39"/>
      <c r="G39"/>
      <c r="H39"/>
      <c r="I39"/>
      <c r="J39" s="48"/>
      <c r="K39"/>
    </row>
    <row r="40" spans="1:11" s="34" customFormat="1" x14ac:dyDescent="0.25">
      <c r="A40"/>
      <c r="B40"/>
      <c r="C40"/>
      <c r="D40"/>
      <c r="E40"/>
      <c r="F40"/>
      <c r="G40"/>
      <c r="H40"/>
      <c r="I40"/>
      <c r="J40" s="48"/>
      <c r="K40"/>
    </row>
    <row r="41" spans="1:11" s="34" customFormat="1" x14ac:dyDescent="0.25">
      <c r="A41"/>
      <c r="B41"/>
      <c r="C41"/>
      <c r="D41"/>
      <c r="E41"/>
      <c r="F41"/>
      <c r="G41"/>
      <c r="H41"/>
      <c r="I41"/>
      <c r="J41" s="48"/>
      <c r="K41"/>
    </row>
    <row r="42" spans="1:11" s="34" customFormat="1" x14ac:dyDescent="0.25">
      <c r="A42"/>
      <c r="B42"/>
      <c r="C42"/>
      <c r="D42"/>
      <c r="E42"/>
      <c r="F42"/>
      <c r="G42"/>
      <c r="H42"/>
      <c r="I42"/>
      <c r="J42" s="48"/>
      <c r="K42"/>
    </row>
    <row r="43" spans="1:11" s="34" customFormat="1" x14ac:dyDescent="0.25">
      <c r="A43"/>
      <c r="B43"/>
      <c r="C43"/>
      <c r="D43"/>
      <c r="E43"/>
      <c r="F43"/>
      <c r="G43"/>
      <c r="H43"/>
      <c r="I43"/>
      <c r="J43" s="48"/>
      <c r="K43"/>
    </row>
    <row r="44" spans="1:11" s="34" customFormat="1" x14ac:dyDescent="0.25">
      <c r="A44"/>
      <c r="B44"/>
      <c r="C44"/>
      <c r="D44"/>
      <c r="E44"/>
      <c r="F44"/>
      <c r="G44"/>
      <c r="H44"/>
      <c r="I44"/>
      <c r="J44" s="48"/>
      <c r="K44"/>
    </row>
    <row r="45" spans="1:11" s="33" customFormat="1" x14ac:dyDescent="0.25">
      <c r="A45"/>
      <c r="B45"/>
      <c r="C45"/>
      <c r="D45"/>
      <c r="E45"/>
      <c r="F45"/>
      <c r="G45"/>
      <c r="H45"/>
      <c r="I45"/>
      <c r="J45" s="48"/>
      <c r="K45"/>
    </row>
    <row r="46" spans="1:11" s="33" customFormat="1" x14ac:dyDescent="0.25">
      <c r="A46"/>
      <c r="B46"/>
      <c r="C46"/>
      <c r="D46"/>
      <c r="E46"/>
      <c r="F46"/>
      <c r="G46"/>
      <c r="H46"/>
      <c r="I46"/>
      <c r="J46" s="48"/>
      <c r="K46"/>
    </row>
  </sheetData>
  <mergeCells count="4">
    <mergeCell ref="D26:H26"/>
    <mergeCell ref="I5:J5"/>
    <mergeCell ref="D12:H12"/>
    <mergeCell ref="D14:H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Inbound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A</dc:creator>
  <cp:lastModifiedBy>utilisateur afgros</cp:lastModifiedBy>
  <cp:lastPrinted>2015-03-02T16:23:34Z</cp:lastPrinted>
  <dcterms:created xsi:type="dcterms:W3CDTF">2013-02-21T16:10:26Z</dcterms:created>
  <dcterms:modified xsi:type="dcterms:W3CDTF">2015-07-17T11:53:52Z</dcterms:modified>
</cp:coreProperties>
</file>