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perso\IRPP ET TAXES\"/>
    </mc:Choice>
  </mc:AlternateContent>
  <xr:revisionPtr revIDLastSave="0" documentId="13_ncr:1_{442F5D6C-A2D8-413F-8EFB-E2FAC3B925FA}" xr6:coauthVersionLast="47" xr6:coauthVersionMax="47" xr10:uidLastSave="{00000000-0000-0000-0000-000000000000}"/>
  <bookViews>
    <workbookView xWindow="-120" yWindow="-120" windowWidth="38640" windowHeight="21240" xr2:uid="{6FFFD9E6-C673-42B5-9485-0447AA19E5F3}"/>
  </bookViews>
  <sheets>
    <sheet name="EUR" sheetId="1" r:id="rId1"/>
    <sheet name="US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1" i="1" l="1"/>
  <c r="V12" i="1"/>
  <c r="V13" i="1"/>
  <c r="V14" i="1"/>
  <c r="V15" i="1"/>
  <c r="V16" i="1"/>
  <c r="V17" i="1"/>
  <c r="V18" i="1"/>
  <c r="V19" i="1"/>
  <c r="V20" i="1"/>
  <c r="V21" i="1"/>
  <c r="V10" i="1"/>
  <c r="T11" i="1"/>
  <c r="T12" i="1"/>
  <c r="T13" i="1"/>
  <c r="T14" i="1"/>
  <c r="T15" i="1"/>
  <c r="T16" i="1"/>
  <c r="T17" i="1"/>
  <c r="T18" i="1"/>
  <c r="T19" i="1"/>
  <c r="T20" i="1"/>
  <c r="T21" i="1"/>
  <c r="T10" i="1"/>
  <c r="R11" i="1"/>
  <c r="R12" i="1"/>
  <c r="R13" i="1"/>
  <c r="R14" i="1"/>
  <c r="R15" i="1"/>
  <c r="R16" i="1"/>
  <c r="R17" i="1"/>
  <c r="R18" i="1"/>
  <c r="R19" i="1"/>
  <c r="R20" i="1"/>
  <c r="R21" i="1"/>
  <c r="R10" i="1"/>
  <c r="P11" i="1"/>
  <c r="P12" i="1"/>
  <c r="P13" i="1"/>
  <c r="P14" i="1"/>
  <c r="P15" i="1"/>
  <c r="P16" i="1"/>
  <c r="P17" i="1"/>
  <c r="P18" i="1"/>
  <c r="P19" i="1"/>
  <c r="P20" i="1"/>
  <c r="P21" i="1"/>
  <c r="P10" i="1"/>
  <c r="N11" i="1"/>
  <c r="N12" i="1"/>
  <c r="N13" i="1"/>
  <c r="N14" i="1"/>
  <c r="N15" i="1"/>
  <c r="N16" i="1"/>
  <c r="N17" i="1"/>
  <c r="N18" i="1"/>
  <c r="N19" i="1"/>
  <c r="N20" i="1"/>
  <c r="N21" i="1"/>
  <c r="N10" i="1"/>
  <c r="L11" i="1"/>
  <c r="L12" i="1"/>
  <c r="L13" i="1"/>
  <c r="L14" i="1"/>
  <c r="L15" i="1"/>
  <c r="L16" i="1"/>
  <c r="L17" i="1"/>
  <c r="L18" i="1"/>
  <c r="L19" i="1"/>
  <c r="L20" i="1"/>
  <c r="L21" i="1"/>
  <c r="L10" i="1"/>
  <c r="J11" i="1"/>
  <c r="J12" i="1"/>
  <c r="J13" i="1"/>
  <c r="J14" i="1"/>
  <c r="J15" i="1"/>
  <c r="J16" i="1"/>
  <c r="J17" i="1"/>
  <c r="J18" i="1"/>
  <c r="J19" i="1"/>
  <c r="J20" i="1"/>
  <c r="J21" i="1"/>
  <c r="J10" i="1"/>
  <c r="H11" i="1"/>
  <c r="H12" i="1"/>
  <c r="H14" i="1"/>
  <c r="H17" i="1"/>
  <c r="H18" i="1"/>
  <c r="H19" i="1"/>
  <c r="H10" i="1"/>
  <c r="F11" i="1"/>
  <c r="F12" i="1"/>
  <c r="F14" i="1"/>
  <c r="F17" i="1"/>
  <c r="F18" i="1"/>
  <c r="F19" i="1"/>
  <c r="F20" i="1"/>
  <c r="F10" i="1"/>
  <c r="D11" i="1"/>
  <c r="D12" i="1"/>
  <c r="D14" i="1"/>
  <c r="D15" i="1"/>
  <c r="D17" i="1"/>
  <c r="D18" i="1"/>
  <c r="D19" i="1"/>
  <c r="D10" i="1"/>
  <c r="C13" i="1"/>
  <c r="D13" i="1" s="1"/>
  <c r="C15" i="1"/>
  <c r="C16" i="1"/>
  <c r="D16" i="1" s="1"/>
  <c r="C20" i="1"/>
  <c r="D20" i="1" s="1"/>
  <c r="U20" i="1" l="1"/>
  <c r="S20" i="1"/>
  <c r="Q20" i="1"/>
  <c r="O20" i="1"/>
  <c r="M20" i="1"/>
  <c r="K20" i="1"/>
  <c r="I20" i="1"/>
  <c r="G20" i="1"/>
  <c r="H20" i="1" s="1"/>
  <c r="U16" i="1"/>
  <c r="S16" i="1"/>
  <c r="Q16" i="1"/>
  <c r="O16" i="1"/>
  <c r="M16" i="1"/>
  <c r="K16" i="1"/>
  <c r="I16" i="1"/>
  <c r="G16" i="1"/>
  <c r="H16" i="1" s="1"/>
  <c r="E16" i="1"/>
  <c r="F16" i="1" s="1"/>
  <c r="C21" i="1"/>
  <c r="D21" i="1" s="1"/>
  <c r="U15" i="1"/>
  <c r="S15" i="1"/>
  <c r="Q15" i="1"/>
  <c r="O15" i="1"/>
  <c r="M15" i="1"/>
  <c r="K15" i="1"/>
  <c r="I15" i="1"/>
  <c r="G15" i="1"/>
  <c r="H15" i="1" s="1"/>
  <c r="E15" i="1"/>
  <c r="F15" i="1" s="1"/>
  <c r="U13" i="1"/>
  <c r="S13" i="1"/>
  <c r="Q13" i="1"/>
  <c r="O13" i="1"/>
  <c r="M13" i="1"/>
  <c r="K13" i="1"/>
  <c r="I13" i="1"/>
  <c r="G13" i="1"/>
  <c r="H13" i="1" s="1"/>
  <c r="E13" i="1"/>
  <c r="F13" i="1" s="1"/>
  <c r="L20" i="2"/>
  <c r="L21" i="2" s="1"/>
  <c r="K20" i="2"/>
  <c r="J20" i="2"/>
  <c r="I20" i="2"/>
  <c r="H20" i="2"/>
  <c r="G20" i="2"/>
  <c r="F20" i="2"/>
  <c r="E20" i="2"/>
  <c r="D21" i="2"/>
  <c r="C20" i="2"/>
  <c r="L16" i="2"/>
  <c r="K16" i="2"/>
  <c r="J16" i="2"/>
  <c r="I16" i="2"/>
  <c r="I21" i="2" s="1"/>
  <c r="H16" i="2"/>
  <c r="G16" i="2"/>
  <c r="F16" i="2"/>
  <c r="E16" i="2"/>
  <c r="D16" i="2"/>
  <c r="C16" i="2"/>
  <c r="L15" i="2"/>
  <c r="K15" i="2"/>
  <c r="J15" i="2"/>
  <c r="J21" i="2" s="1"/>
  <c r="I15" i="2"/>
  <c r="H15" i="2"/>
  <c r="G15" i="2"/>
  <c r="F15" i="2"/>
  <c r="E15" i="2"/>
  <c r="D15" i="2"/>
  <c r="C15" i="2"/>
  <c r="L13" i="2"/>
  <c r="K13" i="2"/>
  <c r="J13" i="2"/>
  <c r="I13" i="2"/>
  <c r="H13" i="2"/>
  <c r="G13" i="2"/>
  <c r="F13" i="2"/>
  <c r="E13" i="2"/>
  <c r="D13" i="2"/>
  <c r="C13" i="2"/>
  <c r="G21" i="1" l="1"/>
  <c r="H21" i="1" s="1"/>
  <c r="E21" i="1"/>
  <c r="F21" i="1" s="1"/>
  <c r="U21" i="1"/>
  <c r="O21" i="1"/>
  <c r="M21" i="1"/>
  <c r="I21" i="1"/>
  <c r="K21" i="1"/>
  <c r="Q21" i="1"/>
  <c r="S21" i="1"/>
  <c r="K21" i="2"/>
  <c r="H21" i="2"/>
  <c r="G21" i="2"/>
  <c r="E21" i="2"/>
  <c r="C21" i="2"/>
  <c r="F21" i="2"/>
  <c r="M21" i="2" l="1"/>
</calcChain>
</file>

<file path=xl/sharedStrings.xml><?xml version="1.0" encoding="utf-8"?>
<sst xmlns="http://schemas.openxmlformats.org/spreadsheetml/2006/main" count="39" uniqueCount="17">
  <si>
    <t>date</t>
  </si>
  <si>
    <t>valeur globale du portefeuille</t>
  </si>
  <si>
    <t>prix net des frais et soultes</t>
  </si>
  <si>
    <t>prix total acquisition</t>
  </si>
  <si>
    <t>fraction de capital initial</t>
  </si>
  <si>
    <t xml:space="preserve">prix total acquisition net </t>
  </si>
  <si>
    <t>plus ou moins value</t>
  </si>
  <si>
    <t>frais de cession</t>
  </si>
  <si>
    <t>soulte</t>
  </si>
  <si>
    <t>prix de cession net des soultes</t>
  </si>
  <si>
    <t>prix de cession net des frais et soultes</t>
  </si>
  <si>
    <t>soultes anterieures a la cession</t>
  </si>
  <si>
    <t>USD</t>
  </si>
  <si>
    <t xml:space="preserve">prix de cession </t>
  </si>
  <si>
    <t>EURO</t>
  </si>
  <si>
    <t>Taux de change du jour</t>
  </si>
  <si>
    <t>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</si>
</sst>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1" fillId="3" borderId="0" xfId="0" applyFont="1" applyFill="1"/>
    <xf numFmtId="14" fontId="1" fillId="3" borderId="0" xfId="0" applyNumberFormat="1" applyFont="1" applyFill="1"/>
    <xf numFmtId="0" fontId="1" fillId="3" borderId="1" xfId="0" applyFont="1" applyFill="1" applyBorder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5A26F-968C-4E67-89B4-F70CEB52F19E}">
  <sheetPr>
    <pageSetUpPr fitToPage="1"/>
  </sheetPr>
  <dimension ref="A3:Z24"/>
  <sheetViews>
    <sheetView tabSelected="1" workbookViewId="0">
      <selection activeCell="A3" sqref="A3:V23"/>
    </sheetView>
  </sheetViews>
  <sheetFormatPr baseColWidth="10" defaultRowHeight="15" x14ac:dyDescent="0.25"/>
  <cols>
    <col min="1" max="1" width="4" bestFit="1" customWidth="1"/>
    <col min="2" max="2" width="25.140625" customWidth="1"/>
    <col min="3" max="3" width="10.7109375" bestFit="1" customWidth="1"/>
    <col min="4" max="4" width="10.7109375" style="6" customWidth="1"/>
    <col min="5" max="5" width="10.7109375" bestFit="1" customWidth="1"/>
    <col min="6" max="6" width="10.7109375" style="6" customWidth="1"/>
    <col min="7" max="7" width="10.7109375" bestFit="1" customWidth="1"/>
    <col min="8" max="8" width="10.7109375" style="6" customWidth="1"/>
    <col min="9" max="9" width="10.7109375" bestFit="1" customWidth="1"/>
    <col min="10" max="10" width="10.7109375" style="6" customWidth="1"/>
    <col min="11" max="11" width="10.7109375" bestFit="1" customWidth="1"/>
    <col min="12" max="12" width="10.7109375" style="6" customWidth="1"/>
    <col min="13" max="13" width="10.7109375" bestFit="1" customWidth="1"/>
    <col min="14" max="14" width="10.7109375" style="6" customWidth="1"/>
    <col min="15" max="15" width="10.7109375" bestFit="1" customWidth="1"/>
    <col min="16" max="16" width="10.7109375" style="6" customWidth="1"/>
    <col min="17" max="17" width="10.7109375" bestFit="1" customWidth="1"/>
    <col min="18" max="18" width="10.7109375" style="6" customWidth="1"/>
    <col min="19" max="19" width="10.7109375" bestFit="1" customWidth="1"/>
    <col min="20" max="20" width="10.7109375" style="6" customWidth="1"/>
    <col min="21" max="21" width="10.7109375" bestFit="1" customWidth="1"/>
    <col min="22" max="22" width="10.7109375" style="6" customWidth="1"/>
    <col min="23" max="23" width="8" bestFit="1" customWidth="1"/>
  </cols>
  <sheetData>
    <row r="3" spans="1:26" x14ac:dyDescent="0.25">
      <c r="A3" s="1"/>
      <c r="B3" s="1" t="s">
        <v>14</v>
      </c>
      <c r="C3" s="1"/>
      <c r="E3" s="1"/>
      <c r="G3" s="1"/>
      <c r="I3" s="1"/>
      <c r="K3" s="1"/>
      <c r="M3" s="1"/>
      <c r="O3" s="1"/>
      <c r="Q3" s="1"/>
      <c r="S3" s="1"/>
      <c r="U3" s="1"/>
      <c r="W3" s="1"/>
      <c r="X3" s="1"/>
      <c r="Y3" s="1"/>
      <c r="Z3" s="1"/>
    </row>
    <row r="4" spans="1:26" x14ac:dyDescent="0.25">
      <c r="A4" s="1"/>
      <c r="B4" s="1"/>
      <c r="C4" s="1"/>
      <c r="E4" s="1"/>
      <c r="G4" s="1"/>
      <c r="I4" s="1"/>
      <c r="K4" s="1"/>
      <c r="M4" s="1"/>
      <c r="O4" s="1"/>
      <c r="Q4" s="1"/>
      <c r="S4" s="1"/>
      <c r="U4" s="1"/>
      <c r="W4" s="1"/>
      <c r="X4" s="1"/>
      <c r="Y4" s="1"/>
      <c r="Z4" s="1"/>
    </row>
    <row r="5" spans="1:26" x14ac:dyDescent="0.25">
      <c r="A5" s="1"/>
      <c r="B5" s="1"/>
      <c r="C5" s="1"/>
      <c r="E5" s="1"/>
      <c r="G5" s="1"/>
      <c r="I5" s="1"/>
      <c r="K5" s="1"/>
      <c r="M5" s="1"/>
      <c r="O5" s="1"/>
      <c r="Q5" s="1"/>
      <c r="S5" s="1"/>
      <c r="U5" s="1"/>
      <c r="W5" s="1"/>
      <c r="X5" s="1"/>
      <c r="Y5" s="1"/>
      <c r="Z5" s="1"/>
    </row>
    <row r="6" spans="1:26" x14ac:dyDescent="0.25">
      <c r="A6" s="1"/>
      <c r="B6" s="1"/>
      <c r="C6" s="1"/>
      <c r="D6" s="6" t="s">
        <v>16</v>
      </c>
      <c r="E6" s="1"/>
      <c r="F6" s="6" t="s">
        <v>16</v>
      </c>
      <c r="G6" s="1"/>
      <c r="H6" s="6" t="s">
        <v>16</v>
      </c>
      <c r="I6" s="1"/>
      <c r="J6" s="6" t="s">
        <v>16</v>
      </c>
      <c r="K6" s="1"/>
      <c r="L6" s="6" t="s">
        <v>16</v>
      </c>
      <c r="M6" s="1"/>
      <c r="N6" s="6" t="s">
        <v>16</v>
      </c>
      <c r="O6" s="1"/>
      <c r="P6" s="6" t="s">
        <v>16</v>
      </c>
      <c r="Q6" s="1"/>
      <c r="R6" s="6" t="s">
        <v>16</v>
      </c>
      <c r="S6" s="1"/>
      <c r="T6" s="6" t="s">
        <v>16</v>
      </c>
      <c r="U6" s="1"/>
      <c r="V6" s="6" t="s">
        <v>16</v>
      </c>
      <c r="W6" s="1"/>
      <c r="X6" s="1"/>
      <c r="Y6" s="1"/>
      <c r="Z6" s="1"/>
    </row>
    <row r="7" spans="1:26" x14ac:dyDescent="0.25">
      <c r="A7" s="1"/>
      <c r="B7" s="1"/>
      <c r="C7" s="4" t="s">
        <v>15</v>
      </c>
      <c r="D7" s="4"/>
      <c r="E7" s="4"/>
      <c r="F7" s="4"/>
      <c r="G7" s="4"/>
      <c r="H7" s="4"/>
      <c r="I7" s="4"/>
      <c r="J7" s="9"/>
      <c r="K7" s="4"/>
      <c r="L7" s="9"/>
      <c r="M7" s="4"/>
      <c r="N7" s="9"/>
      <c r="O7" s="4"/>
      <c r="P7" s="9"/>
      <c r="Q7" s="4"/>
      <c r="R7" s="9"/>
      <c r="S7" s="4"/>
      <c r="T7" s="9"/>
      <c r="U7" s="4"/>
      <c r="V7" s="10"/>
      <c r="W7" s="1"/>
      <c r="X7" s="1"/>
      <c r="Y7" s="1"/>
      <c r="Z7" s="1"/>
    </row>
    <row r="8" spans="1:26" x14ac:dyDescent="0.25">
      <c r="A8" s="1"/>
      <c r="B8" s="1"/>
      <c r="C8" s="1">
        <v>1.19</v>
      </c>
      <c r="E8" s="1">
        <v>1.19</v>
      </c>
      <c r="G8" s="1">
        <v>1.2</v>
      </c>
      <c r="I8" s="1">
        <v>1.22</v>
      </c>
      <c r="K8" s="1">
        <v>1.22</v>
      </c>
      <c r="M8" s="1">
        <v>1.22</v>
      </c>
      <c r="O8" s="1">
        <v>1.22</v>
      </c>
      <c r="Q8" s="1">
        <v>1.18</v>
      </c>
      <c r="S8" s="1">
        <v>1.1599999999999999</v>
      </c>
      <c r="U8" s="1">
        <v>1.1599999999999999</v>
      </c>
      <c r="W8" s="1"/>
      <c r="X8" s="1"/>
      <c r="Y8" s="1"/>
      <c r="Z8" s="1"/>
    </row>
    <row r="9" spans="1:26" x14ac:dyDescent="0.25">
      <c r="A9" s="1"/>
      <c r="B9" s="1" t="s">
        <v>0</v>
      </c>
      <c r="C9" s="2">
        <v>44292</v>
      </c>
      <c r="D9" s="7"/>
      <c r="E9" s="2">
        <v>44292</v>
      </c>
      <c r="F9" s="7"/>
      <c r="G9" s="2">
        <v>44306</v>
      </c>
      <c r="H9" s="7"/>
      <c r="I9" s="2">
        <v>44325</v>
      </c>
      <c r="J9" s="7"/>
      <c r="K9" s="2">
        <v>44325</v>
      </c>
      <c r="L9" s="7"/>
      <c r="M9" s="2">
        <v>44325</v>
      </c>
      <c r="N9" s="7"/>
      <c r="O9" s="2">
        <v>44325</v>
      </c>
      <c r="P9" s="7"/>
      <c r="Q9" s="2">
        <v>44439</v>
      </c>
      <c r="R9" s="7"/>
      <c r="S9" s="2">
        <v>44478</v>
      </c>
      <c r="T9" s="7"/>
      <c r="U9" s="2">
        <v>44478</v>
      </c>
      <c r="V9" s="7"/>
      <c r="W9" s="1"/>
      <c r="X9" s="1"/>
      <c r="Y9" s="1"/>
      <c r="Z9" s="1"/>
    </row>
    <row r="10" spans="1:26" x14ac:dyDescent="0.25">
      <c r="A10" s="1">
        <v>212</v>
      </c>
      <c r="B10" s="1" t="s">
        <v>1</v>
      </c>
      <c r="C10" s="5">
        <v>707</v>
      </c>
      <c r="D10" s="8">
        <f>C10/$C$8</f>
        <v>594.11764705882354</v>
      </c>
      <c r="E10" s="5">
        <v>52</v>
      </c>
      <c r="F10" s="8">
        <f>E10/$E$8</f>
        <v>43.69747899159664</v>
      </c>
      <c r="G10" s="5">
        <v>429</v>
      </c>
      <c r="H10" s="8">
        <f>G10/$G$8</f>
        <v>357.5</v>
      </c>
      <c r="I10" s="5">
        <v>220</v>
      </c>
      <c r="J10" s="8">
        <f>I10/$I$8</f>
        <v>180.32786885245903</v>
      </c>
      <c r="K10" s="5">
        <v>1699</v>
      </c>
      <c r="L10" s="8">
        <f>K10/$K$8</f>
        <v>1392.6229508196723</v>
      </c>
      <c r="M10" s="5">
        <v>1512</v>
      </c>
      <c r="N10" s="8">
        <f>M10/$M$8</f>
        <v>1239.344262295082</v>
      </c>
      <c r="O10" s="5">
        <v>750</v>
      </c>
      <c r="P10" s="8">
        <f>O10/$O$8</f>
        <v>614.7540983606558</v>
      </c>
      <c r="Q10" s="5">
        <v>691</v>
      </c>
      <c r="R10" s="8">
        <f>Q10/$Q$8</f>
        <v>585.59322033898309</v>
      </c>
      <c r="S10" s="5">
        <v>700</v>
      </c>
      <c r="T10" s="8">
        <f>S10/$S$8</f>
        <v>603.44827586206895</v>
      </c>
      <c r="U10" s="5">
        <v>419</v>
      </c>
      <c r="V10" s="8">
        <f>U10/$U$8</f>
        <v>361.20689655172418</v>
      </c>
      <c r="W10" s="1"/>
      <c r="X10" s="1"/>
      <c r="Y10" s="1"/>
      <c r="Z10" s="1"/>
    </row>
    <row r="11" spans="1:26" x14ac:dyDescent="0.25">
      <c r="A11" s="1">
        <v>213</v>
      </c>
      <c r="B11" s="1" t="s">
        <v>13</v>
      </c>
      <c r="C11" s="5">
        <v>707</v>
      </c>
      <c r="D11" s="8">
        <f t="shared" ref="D11:D21" si="0">C11/$C$8</f>
        <v>594.11764705882354</v>
      </c>
      <c r="E11" s="5">
        <v>52</v>
      </c>
      <c r="F11" s="8">
        <f t="shared" ref="F11:F21" si="1">E11/$E$8</f>
        <v>43.69747899159664</v>
      </c>
      <c r="G11" s="5">
        <v>429</v>
      </c>
      <c r="H11" s="8">
        <f t="shared" ref="H11:H21" si="2">G11/$G$8</f>
        <v>357.5</v>
      </c>
      <c r="I11" s="5">
        <v>220</v>
      </c>
      <c r="J11" s="8">
        <f t="shared" ref="J11:J21" si="3">I11/$I$8</f>
        <v>180.32786885245903</v>
      </c>
      <c r="K11" s="5">
        <v>1699</v>
      </c>
      <c r="L11" s="8">
        <f t="shared" ref="L11:L21" si="4">K11/$K$8</f>
        <v>1392.6229508196723</v>
      </c>
      <c r="M11" s="5">
        <v>1512</v>
      </c>
      <c r="N11" s="8">
        <f t="shared" ref="N11:N21" si="5">M11/$M$8</f>
        <v>1239.344262295082</v>
      </c>
      <c r="O11" s="5">
        <v>750</v>
      </c>
      <c r="P11" s="8">
        <f t="shared" ref="P11:P21" si="6">O11/$O$8</f>
        <v>614.7540983606558</v>
      </c>
      <c r="Q11" s="5">
        <v>691</v>
      </c>
      <c r="R11" s="8">
        <f t="shared" ref="R11:R21" si="7">Q11/$Q$8</f>
        <v>585.59322033898309</v>
      </c>
      <c r="S11" s="5">
        <v>700</v>
      </c>
      <c r="T11" s="8">
        <f t="shared" ref="T11:T21" si="8">S11/$S$8</f>
        <v>603.44827586206895</v>
      </c>
      <c r="U11" s="5">
        <v>419</v>
      </c>
      <c r="V11" s="8">
        <f t="shared" ref="V11:V21" si="9">U11/$U$8</f>
        <v>361.20689655172418</v>
      </c>
      <c r="W11" s="1"/>
      <c r="X11" s="1"/>
      <c r="Y11" s="1"/>
      <c r="Z11" s="1"/>
    </row>
    <row r="12" spans="1:26" x14ac:dyDescent="0.25">
      <c r="A12" s="1">
        <v>214</v>
      </c>
      <c r="B12" s="1" t="s">
        <v>7</v>
      </c>
      <c r="C12" s="5">
        <v>17.68</v>
      </c>
      <c r="D12" s="8">
        <f t="shared" si="0"/>
        <v>14.857142857142858</v>
      </c>
      <c r="E12" s="5">
        <v>0</v>
      </c>
      <c r="F12" s="8">
        <f t="shared" si="1"/>
        <v>0</v>
      </c>
      <c r="G12" s="5">
        <v>11</v>
      </c>
      <c r="H12" s="8">
        <f t="shared" si="2"/>
        <v>9.1666666666666679</v>
      </c>
      <c r="I12" s="5">
        <v>4</v>
      </c>
      <c r="J12" s="8">
        <f t="shared" si="3"/>
        <v>3.278688524590164</v>
      </c>
      <c r="K12" s="5">
        <v>32</v>
      </c>
      <c r="L12" s="8">
        <f t="shared" si="4"/>
        <v>26.229508196721312</v>
      </c>
      <c r="M12" s="5">
        <v>45</v>
      </c>
      <c r="N12" s="8">
        <f t="shared" si="5"/>
        <v>36.885245901639344</v>
      </c>
      <c r="O12" s="5">
        <v>6</v>
      </c>
      <c r="P12" s="8">
        <f t="shared" si="6"/>
        <v>4.918032786885246</v>
      </c>
      <c r="Q12" s="5">
        <v>17</v>
      </c>
      <c r="R12" s="8">
        <f t="shared" si="7"/>
        <v>14.40677966101695</v>
      </c>
      <c r="S12" s="5">
        <v>5</v>
      </c>
      <c r="T12" s="8">
        <f t="shared" si="8"/>
        <v>4.3103448275862073</v>
      </c>
      <c r="U12" s="5">
        <v>10</v>
      </c>
      <c r="V12" s="8">
        <f t="shared" si="9"/>
        <v>8.6206896551724146</v>
      </c>
      <c r="W12" s="1"/>
      <c r="X12" s="1"/>
      <c r="Y12" s="1"/>
      <c r="Z12" s="1"/>
    </row>
    <row r="13" spans="1:26" x14ac:dyDescent="0.25">
      <c r="A13" s="1">
        <v>215</v>
      </c>
      <c r="B13" s="1" t="s">
        <v>2</v>
      </c>
      <c r="C13" s="5">
        <f>C11-C12</f>
        <v>689.32</v>
      </c>
      <c r="D13" s="8">
        <f t="shared" si="0"/>
        <v>579.26050420168076</v>
      </c>
      <c r="E13" s="5">
        <f t="shared" ref="E13:U13" si="10">E11-E12</f>
        <v>52</v>
      </c>
      <c r="F13" s="8">
        <f t="shared" si="1"/>
        <v>43.69747899159664</v>
      </c>
      <c r="G13" s="5">
        <f t="shared" si="10"/>
        <v>418</v>
      </c>
      <c r="H13" s="8">
        <f t="shared" si="2"/>
        <v>348.33333333333337</v>
      </c>
      <c r="I13" s="5">
        <f t="shared" si="10"/>
        <v>216</v>
      </c>
      <c r="J13" s="8">
        <f t="shared" si="3"/>
        <v>177.04918032786887</v>
      </c>
      <c r="K13" s="5">
        <f t="shared" si="10"/>
        <v>1667</v>
      </c>
      <c r="L13" s="8">
        <f t="shared" si="4"/>
        <v>1366.3934426229509</v>
      </c>
      <c r="M13" s="5">
        <f t="shared" si="10"/>
        <v>1467</v>
      </c>
      <c r="N13" s="8">
        <f t="shared" si="5"/>
        <v>1202.4590163934427</v>
      </c>
      <c r="O13" s="5">
        <f t="shared" si="10"/>
        <v>744</v>
      </c>
      <c r="P13" s="8">
        <f t="shared" si="6"/>
        <v>609.8360655737705</v>
      </c>
      <c r="Q13" s="5">
        <f t="shared" si="10"/>
        <v>674</v>
      </c>
      <c r="R13" s="8">
        <f t="shared" si="7"/>
        <v>571.18644067796617</v>
      </c>
      <c r="S13" s="5">
        <f t="shared" si="10"/>
        <v>695</v>
      </c>
      <c r="T13" s="8">
        <f t="shared" si="8"/>
        <v>599.13793103448279</v>
      </c>
      <c r="U13" s="5">
        <f t="shared" si="10"/>
        <v>409</v>
      </c>
      <c r="V13" s="8">
        <f t="shared" si="9"/>
        <v>352.58620689655174</v>
      </c>
      <c r="W13" s="1"/>
      <c r="X13" s="1"/>
      <c r="Y13" s="1"/>
      <c r="Z13" s="1"/>
    </row>
    <row r="14" spans="1:26" x14ac:dyDescent="0.25">
      <c r="A14" s="1">
        <v>216</v>
      </c>
      <c r="B14" s="1" t="s">
        <v>8</v>
      </c>
      <c r="C14" s="5"/>
      <c r="D14" s="8">
        <f t="shared" si="0"/>
        <v>0</v>
      </c>
      <c r="E14" s="5"/>
      <c r="F14" s="8">
        <f t="shared" si="1"/>
        <v>0</v>
      </c>
      <c r="G14" s="5"/>
      <c r="H14" s="8">
        <f t="shared" si="2"/>
        <v>0</v>
      </c>
      <c r="I14" s="5"/>
      <c r="J14" s="8">
        <f t="shared" si="3"/>
        <v>0</v>
      </c>
      <c r="K14" s="5"/>
      <c r="L14" s="8">
        <f t="shared" si="4"/>
        <v>0</v>
      </c>
      <c r="M14" s="5"/>
      <c r="N14" s="8">
        <f t="shared" si="5"/>
        <v>0</v>
      </c>
      <c r="O14" s="5"/>
      <c r="P14" s="8">
        <f t="shared" si="6"/>
        <v>0</v>
      </c>
      <c r="Q14" s="5"/>
      <c r="R14" s="8">
        <f t="shared" si="7"/>
        <v>0</v>
      </c>
      <c r="S14" s="5"/>
      <c r="T14" s="8">
        <f t="shared" si="8"/>
        <v>0</v>
      </c>
      <c r="U14" s="5"/>
      <c r="V14" s="8">
        <f t="shared" si="9"/>
        <v>0</v>
      </c>
      <c r="W14" s="1"/>
      <c r="X14" s="1"/>
      <c r="Y14" s="1"/>
      <c r="Z14" s="1"/>
    </row>
    <row r="15" spans="1:26" x14ac:dyDescent="0.25">
      <c r="A15" s="1">
        <v>217</v>
      </c>
      <c r="B15" s="1" t="s">
        <v>9</v>
      </c>
      <c r="C15" s="5">
        <f>C11-C14</f>
        <v>707</v>
      </c>
      <c r="D15" s="8">
        <f t="shared" si="0"/>
        <v>594.11764705882354</v>
      </c>
      <c r="E15" s="5">
        <f t="shared" ref="E15:U15" si="11">E11-E14</f>
        <v>52</v>
      </c>
      <c r="F15" s="8">
        <f t="shared" si="1"/>
        <v>43.69747899159664</v>
      </c>
      <c r="G15" s="5">
        <f t="shared" si="11"/>
        <v>429</v>
      </c>
      <c r="H15" s="8">
        <f t="shared" si="2"/>
        <v>357.5</v>
      </c>
      <c r="I15" s="5">
        <f t="shared" si="11"/>
        <v>220</v>
      </c>
      <c r="J15" s="8">
        <f t="shared" si="3"/>
        <v>180.32786885245903</v>
      </c>
      <c r="K15" s="5">
        <f t="shared" si="11"/>
        <v>1699</v>
      </c>
      <c r="L15" s="8">
        <f t="shared" si="4"/>
        <v>1392.6229508196723</v>
      </c>
      <c r="M15" s="5">
        <f t="shared" si="11"/>
        <v>1512</v>
      </c>
      <c r="N15" s="8">
        <f t="shared" si="5"/>
        <v>1239.344262295082</v>
      </c>
      <c r="O15" s="5">
        <f t="shared" si="11"/>
        <v>750</v>
      </c>
      <c r="P15" s="8">
        <f t="shared" si="6"/>
        <v>614.7540983606558</v>
      </c>
      <c r="Q15" s="5">
        <f t="shared" si="11"/>
        <v>691</v>
      </c>
      <c r="R15" s="8">
        <f t="shared" si="7"/>
        <v>585.59322033898309</v>
      </c>
      <c r="S15" s="5">
        <f t="shared" si="11"/>
        <v>700</v>
      </c>
      <c r="T15" s="8">
        <f t="shared" si="8"/>
        <v>603.44827586206895</v>
      </c>
      <c r="U15" s="5">
        <f t="shared" si="11"/>
        <v>419</v>
      </c>
      <c r="V15" s="8">
        <f t="shared" si="9"/>
        <v>361.20689655172418</v>
      </c>
      <c r="W15" s="1"/>
      <c r="X15" s="1"/>
      <c r="Y15" s="1"/>
      <c r="Z15" s="1"/>
    </row>
    <row r="16" spans="1:26" x14ac:dyDescent="0.25">
      <c r="A16" s="1">
        <v>218</v>
      </c>
      <c r="B16" s="1" t="s">
        <v>10</v>
      </c>
      <c r="C16" s="5">
        <f>C11-C12-C14</f>
        <v>689.32</v>
      </c>
      <c r="D16" s="8">
        <f t="shared" si="0"/>
        <v>579.26050420168076</v>
      </c>
      <c r="E16" s="5">
        <f t="shared" ref="E16:U16" si="12">E11-E12-E14</f>
        <v>52</v>
      </c>
      <c r="F16" s="8">
        <f t="shared" si="1"/>
        <v>43.69747899159664</v>
      </c>
      <c r="G16" s="5">
        <f t="shared" si="12"/>
        <v>418</v>
      </c>
      <c r="H16" s="8">
        <f t="shared" si="2"/>
        <v>348.33333333333337</v>
      </c>
      <c r="I16" s="5">
        <f t="shared" si="12"/>
        <v>216</v>
      </c>
      <c r="J16" s="8">
        <f t="shared" si="3"/>
        <v>177.04918032786887</v>
      </c>
      <c r="K16" s="5">
        <f t="shared" si="12"/>
        <v>1667</v>
      </c>
      <c r="L16" s="8">
        <f t="shared" si="4"/>
        <v>1366.3934426229509</v>
      </c>
      <c r="M16" s="5">
        <f t="shared" si="12"/>
        <v>1467</v>
      </c>
      <c r="N16" s="8">
        <f t="shared" si="5"/>
        <v>1202.4590163934427</v>
      </c>
      <c r="O16" s="5">
        <f t="shared" si="12"/>
        <v>744</v>
      </c>
      <c r="P16" s="8">
        <f t="shared" si="6"/>
        <v>609.8360655737705</v>
      </c>
      <c r="Q16" s="5">
        <f t="shared" si="12"/>
        <v>674</v>
      </c>
      <c r="R16" s="8">
        <f t="shared" si="7"/>
        <v>571.18644067796617</v>
      </c>
      <c r="S16" s="5">
        <f t="shared" si="12"/>
        <v>695</v>
      </c>
      <c r="T16" s="8">
        <f t="shared" si="8"/>
        <v>599.13793103448279</v>
      </c>
      <c r="U16" s="5">
        <f t="shared" si="12"/>
        <v>409</v>
      </c>
      <c r="V16" s="8">
        <f t="shared" si="9"/>
        <v>352.58620689655174</v>
      </c>
      <c r="W16" s="1"/>
      <c r="X16" s="1"/>
      <c r="Y16" s="1"/>
      <c r="Z16" s="1"/>
    </row>
    <row r="17" spans="1:26" x14ac:dyDescent="0.25">
      <c r="A17" s="1">
        <v>220</v>
      </c>
      <c r="B17" s="1" t="s">
        <v>3</v>
      </c>
      <c r="C17" s="5">
        <v>762</v>
      </c>
      <c r="D17" s="8">
        <f t="shared" si="0"/>
        <v>640.3361344537816</v>
      </c>
      <c r="E17" s="5">
        <v>60</v>
      </c>
      <c r="F17" s="8">
        <f t="shared" si="1"/>
        <v>50.420168067226896</v>
      </c>
      <c r="G17" s="5">
        <v>449</v>
      </c>
      <c r="H17" s="8">
        <f t="shared" si="2"/>
        <v>374.16666666666669</v>
      </c>
      <c r="I17" s="5">
        <v>80</v>
      </c>
      <c r="J17" s="8">
        <f t="shared" si="3"/>
        <v>65.573770491803273</v>
      </c>
      <c r="K17" s="5">
        <v>770</v>
      </c>
      <c r="L17" s="8">
        <f t="shared" si="4"/>
        <v>631.14754098360652</v>
      </c>
      <c r="M17" s="5">
        <v>756</v>
      </c>
      <c r="N17" s="8">
        <f t="shared" si="5"/>
        <v>619.67213114754099</v>
      </c>
      <c r="O17" s="5">
        <v>480</v>
      </c>
      <c r="P17" s="8">
        <f t="shared" si="6"/>
        <v>393.44262295081967</v>
      </c>
      <c r="Q17" s="5">
        <v>761</v>
      </c>
      <c r="R17" s="8">
        <f t="shared" si="7"/>
        <v>644.9152542372882</v>
      </c>
      <c r="S17" s="5">
        <v>710</v>
      </c>
      <c r="T17" s="8">
        <f t="shared" si="8"/>
        <v>612.06896551724139</v>
      </c>
      <c r="U17" s="5">
        <v>420</v>
      </c>
      <c r="V17" s="8">
        <f t="shared" si="9"/>
        <v>362.06896551724139</v>
      </c>
      <c r="W17" s="1"/>
      <c r="X17" s="1"/>
      <c r="Y17" s="1"/>
      <c r="Z17" s="1"/>
    </row>
    <row r="18" spans="1:26" x14ac:dyDescent="0.25">
      <c r="A18" s="1">
        <v>221</v>
      </c>
      <c r="B18" s="1" t="s">
        <v>4</v>
      </c>
      <c r="C18" s="5"/>
      <c r="D18" s="8">
        <f t="shared" si="0"/>
        <v>0</v>
      </c>
      <c r="E18" s="5"/>
      <c r="F18" s="8">
        <f t="shared" si="1"/>
        <v>0</v>
      </c>
      <c r="G18" s="5"/>
      <c r="H18" s="8">
        <f t="shared" si="2"/>
        <v>0</v>
      </c>
      <c r="I18" s="5"/>
      <c r="J18" s="8">
        <f t="shared" si="3"/>
        <v>0</v>
      </c>
      <c r="K18" s="5"/>
      <c r="L18" s="8">
        <f t="shared" si="4"/>
        <v>0</v>
      </c>
      <c r="M18" s="5"/>
      <c r="N18" s="8">
        <f t="shared" si="5"/>
        <v>0</v>
      </c>
      <c r="O18" s="5"/>
      <c r="P18" s="8">
        <f t="shared" si="6"/>
        <v>0</v>
      </c>
      <c r="Q18" s="5"/>
      <c r="R18" s="8">
        <f t="shared" si="7"/>
        <v>0</v>
      </c>
      <c r="S18" s="5"/>
      <c r="T18" s="8">
        <f t="shared" si="8"/>
        <v>0</v>
      </c>
      <c r="U18" s="5"/>
      <c r="V18" s="8">
        <f t="shared" si="9"/>
        <v>0</v>
      </c>
      <c r="W18" s="1"/>
      <c r="X18" s="1"/>
      <c r="Y18" s="1"/>
      <c r="Z18" s="1"/>
    </row>
    <row r="19" spans="1:26" x14ac:dyDescent="0.25">
      <c r="A19" s="1">
        <v>222</v>
      </c>
      <c r="B19" s="1" t="s">
        <v>11</v>
      </c>
      <c r="C19" s="5"/>
      <c r="D19" s="8">
        <f t="shared" si="0"/>
        <v>0</v>
      </c>
      <c r="E19" s="5"/>
      <c r="F19" s="8">
        <f t="shared" si="1"/>
        <v>0</v>
      </c>
      <c r="G19" s="5"/>
      <c r="H19" s="8">
        <f t="shared" si="2"/>
        <v>0</v>
      </c>
      <c r="I19" s="5"/>
      <c r="J19" s="8">
        <f t="shared" si="3"/>
        <v>0</v>
      </c>
      <c r="K19" s="5"/>
      <c r="L19" s="8">
        <f t="shared" si="4"/>
        <v>0</v>
      </c>
      <c r="M19" s="5"/>
      <c r="N19" s="8">
        <f t="shared" si="5"/>
        <v>0</v>
      </c>
      <c r="O19" s="5"/>
      <c r="P19" s="8">
        <f t="shared" si="6"/>
        <v>0</v>
      </c>
      <c r="Q19" s="5"/>
      <c r="R19" s="8">
        <f t="shared" si="7"/>
        <v>0</v>
      </c>
      <c r="S19" s="5"/>
      <c r="T19" s="8">
        <f t="shared" si="8"/>
        <v>0</v>
      </c>
      <c r="U19" s="5"/>
      <c r="V19" s="8">
        <f t="shared" si="9"/>
        <v>0</v>
      </c>
      <c r="W19" s="1"/>
      <c r="X19" s="1"/>
      <c r="Y19" s="1"/>
      <c r="Z19" s="1"/>
    </row>
    <row r="20" spans="1:26" x14ac:dyDescent="0.25">
      <c r="A20" s="1">
        <v>223</v>
      </c>
      <c r="B20" s="1" t="s">
        <v>5</v>
      </c>
      <c r="C20" s="5">
        <f>C17-C18-C19</f>
        <v>762</v>
      </c>
      <c r="D20" s="8">
        <f t="shared" si="0"/>
        <v>640.3361344537816</v>
      </c>
      <c r="E20" s="5">
        <v>60</v>
      </c>
      <c r="F20" s="8">
        <f t="shared" si="1"/>
        <v>50.420168067226896</v>
      </c>
      <c r="G20" s="5">
        <f t="shared" ref="G20:U20" si="13">G17-G18-G19</f>
        <v>449</v>
      </c>
      <c r="H20" s="8">
        <f t="shared" si="2"/>
        <v>374.16666666666669</v>
      </c>
      <c r="I20" s="5">
        <f t="shared" si="13"/>
        <v>80</v>
      </c>
      <c r="J20" s="8">
        <f t="shared" si="3"/>
        <v>65.573770491803273</v>
      </c>
      <c r="K20" s="5">
        <f t="shared" si="13"/>
        <v>770</v>
      </c>
      <c r="L20" s="8">
        <f t="shared" si="4"/>
        <v>631.14754098360652</v>
      </c>
      <c r="M20" s="5">
        <f t="shared" si="13"/>
        <v>756</v>
      </c>
      <c r="N20" s="8">
        <f t="shared" si="5"/>
        <v>619.67213114754099</v>
      </c>
      <c r="O20" s="5">
        <f t="shared" si="13"/>
        <v>480</v>
      </c>
      <c r="P20" s="8">
        <f t="shared" si="6"/>
        <v>393.44262295081967</v>
      </c>
      <c r="Q20" s="5">
        <f t="shared" si="13"/>
        <v>761</v>
      </c>
      <c r="R20" s="8">
        <f t="shared" si="7"/>
        <v>644.9152542372882</v>
      </c>
      <c r="S20" s="5">
        <f t="shared" si="13"/>
        <v>710</v>
      </c>
      <c r="T20" s="8">
        <f t="shared" si="8"/>
        <v>612.06896551724139</v>
      </c>
      <c r="U20" s="5">
        <f t="shared" si="13"/>
        <v>420</v>
      </c>
      <c r="V20" s="8">
        <f t="shared" si="9"/>
        <v>362.06896551724139</v>
      </c>
      <c r="W20" s="1"/>
      <c r="X20" s="1"/>
      <c r="Y20" s="1"/>
      <c r="Z20" s="1"/>
    </row>
    <row r="21" spans="1:26" x14ac:dyDescent="0.25">
      <c r="A21" s="1"/>
      <c r="B21" s="1" t="s">
        <v>6</v>
      </c>
      <c r="C21" s="5">
        <f>C16-((C20*C15/C10))</f>
        <v>-72.67999999999995</v>
      </c>
      <c r="D21" s="8">
        <f t="shared" si="0"/>
        <v>-61.075630252100801</v>
      </c>
      <c r="E21" s="5">
        <f t="shared" ref="E21:U21" si="14">E16-((E20*E15/E10))</f>
        <v>-8</v>
      </c>
      <c r="F21" s="8">
        <f t="shared" si="1"/>
        <v>-6.7226890756302522</v>
      </c>
      <c r="G21" s="5">
        <f t="shared" si="14"/>
        <v>-31</v>
      </c>
      <c r="H21" s="8">
        <f t="shared" si="2"/>
        <v>-25.833333333333336</v>
      </c>
      <c r="I21" s="5">
        <f t="shared" si="14"/>
        <v>136</v>
      </c>
      <c r="J21" s="8">
        <f t="shared" si="3"/>
        <v>111.47540983606558</v>
      </c>
      <c r="K21" s="5">
        <f t="shared" si="14"/>
        <v>897</v>
      </c>
      <c r="L21" s="8">
        <f t="shared" si="4"/>
        <v>735.24590163934431</v>
      </c>
      <c r="M21" s="5">
        <f t="shared" si="14"/>
        <v>711</v>
      </c>
      <c r="N21" s="8">
        <f t="shared" si="5"/>
        <v>582.78688524590166</v>
      </c>
      <c r="O21" s="5">
        <f t="shared" si="14"/>
        <v>264</v>
      </c>
      <c r="P21" s="8">
        <f t="shared" si="6"/>
        <v>216.39344262295083</v>
      </c>
      <c r="Q21" s="5">
        <f t="shared" si="14"/>
        <v>-87</v>
      </c>
      <c r="R21" s="8">
        <f t="shared" si="7"/>
        <v>-73.728813559322035</v>
      </c>
      <c r="S21" s="5">
        <f t="shared" si="14"/>
        <v>-15</v>
      </c>
      <c r="T21" s="8">
        <f t="shared" si="8"/>
        <v>-12.931034482758621</v>
      </c>
      <c r="U21" s="5">
        <f t="shared" si="14"/>
        <v>-11</v>
      </c>
      <c r="V21" s="8">
        <f t="shared" si="9"/>
        <v>-9.4827586206896566</v>
      </c>
      <c r="W21" s="3"/>
      <c r="X21" s="1"/>
      <c r="Y21" s="1"/>
      <c r="Z21" s="1"/>
    </row>
    <row r="22" spans="1:26" x14ac:dyDescent="0.25">
      <c r="A22" s="1"/>
      <c r="B22" s="1"/>
      <c r="C22" s="5"/>
      <c r="D22" s="8"/>
      <c r="E22" s="5"/>
      <c r="F22" s="8"/>
      <c r="G22" s="5"/>
      <c r="H22" s="8"/>
      <c r="I22" s="5"/>
      <c r="J22" s="8"/>
      <c r="K22" s="5"/>
      <c r="L22" s="8"/>
      <c r="M22" s="5"/>
      <c r="N22" s="8"/>
      <c r="O22" s="5"/>
      <c r="P22" s="8"/>
      <c r="Q22" s="5"/>
      <c r="R22" s="8"/>
      <c r="S22" s="5"/>
      <c r="T22" s="8"/>
      <c r="U22" s="5"/>
      <c r="V22" s="8"/>
      <c r="W22" s="1"/>
      <c r="X22" s="1"/>
      <c r="Y22" s="1"/>
      <c r="Z22" s="1"/>
    </row>
    <row r="23" spans="1:26" x14ac:dyDescent="0.25">
      <c r="A23" s="1"/>
      <c r="B23" s="1"/>
      <c r="C23" s="1"/>
      <c r="E23" s="1"/>
      <c r="G23" s="1"/>
      <c r="I23" s="1"/>
      <c r="K23" s="1"/>
      <c r="M23" s="1"/>
      <c r="O23" s="1"/>
      <c r="Q23" s="1"/>
      <c r="S23" s="1"/>
      <c r="U23" s="1"/>
      <c r="W23" s="1"/>
      <c r="X23" s="1"/>
      <c r="Y23" s="1"/>
      <c r="Z23" s="1"/>
    </row>
    <row r="24" spans="1:26" x14ac:dyDescent="0.25">
      <c r="A24" s="1"/>
      <c r="B24" s="1"/>
      <c r="C24" s="1"/>
      <c r="E24" s="1"/>
      <c r="G24" s="1"/>
      <c r="I24" s="1"/>
      <c r="K24" s="1"/>
      <c r="M24" s="1"/>
      <c r="O24" s="1"/>
      <c r="Q24" s="1"/>
      <c r="S24" s="1"/>
      <c r="U24" s="1"/>
      <c r="W24" s="1"/>
      <c r="X24" s="1"/>
      <c r="Y24" s="1"/>
      <c r="Z24" s="1"/>
    </row>
  </sheetData>
  <mergeCells count="1">
    <mergeCell ref="C7:U7"/>
  </mergeCells>
  <pageMargins left="0.7" right="0.7" top="0.75" bottom="0.75" header="0.3" footer="0.3"/>
  <pageSetup paperSize="8" scale="6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522F-69F8-447B-B4BE-AA08BFE8D44F}">
  <sheetPr>
    <pageSetUpPr fitToPage="1"/>
  </sheetPr>
  <dimension ref="A3:P24"/>
  <sheetViews>
    <sheetView workbookViewId="0">
      <selection activeCell="M21" sqref="M21"/>
    </sheetView>
  </sheetViews>
  <sheetFormatPr baseColWidth="10" defaultRowHeight="15" x14ac:dyDescent="0.25"/>
  <cols>
    <col min="1" max="1" width="4" bestFit="1" customWidth="1"/>
    <col min="2" max="2" width="25.140625" customWidth="1"/>
    <col min="3" max="12" width="10.7109375" bestFit="1" customWidth="1"/>
    <col min="13" max="13" width="8" bestFit="1" customWidth="1"/>
  </cols>
  <sheetData>
    <row r="3" spans="1:16" x14ac:dyDescent="0.25">
      <c r="A3" s="1"/>
      <c r="B3" s="1" t="s">
        <v>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 t="s">
        <v>0</v>
      </c>
      <c r="C9" s="2">
        <v>44292</v>
      </c>
      <c r="D9" s="2">
        <v>44292</v>
      </c>
      <c r="E9" s="2">
        <v>44306</v>
      </c>
      <c r="F9" s="2">
        <v>44325</v>
      </c>
      <c r="G9" s="2">
        <v>44325</v>
      </c>
      <c r="H9" s="2">
        <v>44325</v>
      </c>
      <c r="I9" s="2">
        <v>44325</v>
      </c>
      <c r="J9" s="2">
        <v>44439</v>
      </c>
      <c r="K9" s="2">
        <v>44478</v>
      </c>
      <c r="L9" s="2">
        <v>44478</v>
      </c>
      <c r="M9" s="1"/>
      <c r="N9" s="1"/>
      <c r="O9" s="1"/>
      <c r="P9" s="1"/>
    </row>
    <row r="10" spans="1:16" x14ac:dyDescent="0.25">
      <c r="A10" s="1">
        <v>212</v>
      </c>
      <c r="B10" s="1" t="s">
        <v>1</v>
      </c>
      <c r="C10" s="1">
        <v>707</v>
      </c>
      <c r="D10" s="1">
        <v>52</v>
      </c>
      <c r="E10" s="1">
        <v>429</v>
      </c>
      <c r="F10" s="1">
        <v>220</v>
      </c>
      <c r="G10" s="1">
        <v>1699</v>
      </c>
      <c r="H10" s="1">
        <v>1512</v>
      </c>
      <c r="I10" s="1">
        <v>750</v>
      </c>
      <c r="J10" s="1">
        <v>691</v>
      </c>
      <c r="K10" s="1">
        <v>700</v>
      </c>
      <c r="L10" s="1">
        <v>419</v>
      </c>
      <c r="M10" s="1"/>
      <c r="N10" s="1"/>
      <c r="O10" s="1"/>
      <c r="P10" s="1"/>
    </row>
    <row r="11" spans="1:16" x14ac:dyDescent="0.25">
      <c r="A11" s="1">
        <v>213</v>
      </c>
      <c r="B11" s="1" t="s">
        <v>13</v>
      </c>
      <c r="C11" s="1">
        <v>707</v>
      </c>
      <c r="D11" s="1">
        <v>52</v>
      </c>
      <c r="E11" s="1">
        <v>429</v>
      </c>
      <c r="F11" s="1">
        <v>220</v>
      </c>
      <c r="G11" s="1">
        <v>1699</v>
      </c>
      <c r="H11" s="1">
        <v>1512</v>
      </c>
      <c r="I11" s="1">
        <v>750</v>
      </c>
      <c r="J11" s="1">
        <v>691</v>
      </c>
      <c r="K11" s="1">
        <v>700</v>
      </c>
      <c r="L11" s="1">
        <v>419</v>
      </c>
      <c r="M11" s="1"/>
      <c r="N11" s="1"/>
      <c r="O11" s="1"/>
      <c r="P11" s="1"/>
    </row>
    <row r="12" spans="1:16" x14ac:dyDescent="0.25">
      <c r="A12" s="1">
        <v>214</v>
      </c>
      <c r="B12" s="1" t="s">
        <v>7</v>
      </c>
      <c r="C12" s="1">
        <v>17.68</v>
      </c>
      <c r="D12" s="1">
        <v>0</v>
      </c>
      <c r="E12" s="1">
        <v>11</v>
      </c>
      <c r="F12" s="1">
        <v>4</v>
      </c>
      <c r="G12" s="1">
        <v>32</v>
      </c>
      <c r="H12" s="1">
        <v>45</v>
      </c>
      <c r="I12" s="1">
        <v>6</v>
      </c>
      <c r="J12" s="1">
        <v>17</v>
      </c>
      <c r="K12" s="1">
        <v>5</v>
      </c>
      <c r="L12" s="1">
        <v>10</v>
      </c>
      <c r="M12" s="1"/>
      <c r="N12" s="1"/>
      <c r="O12" s="1"/>
      <c r="P12" s="1"/>
    </row>
    <row r="13" spans="1:16" x14ac:dyDescent="0.25">
      <c r="A13" s="1">
        <v>215</v>
      </c>
      <c r="B13" s="1" t="s">
        <v>2</v>
      </c>
      <c r="C13" s="1">
        <f>C11-C12</f>
        <v>689.32</v>
      </c>
      <c r="D13" s="1">
        <f t="shared" ref="D13:L13" si="0">D11-D12</f>
        <v>52</v>
      </c>
      <c r="E13" s="1">
        <f t="shared" si="0"/>
        <v>418</v>
      </c>
      <c r="F13" s="1">
        <f t="shared" si="0"/>
        <v>216</v>
      </c>
      <c r="G13" s="1">
        <f t="shared" si="0"/>
        <v>1667</v>
      </c>
      <c r="H13" s="1">
        <f t="shared" si="0"/>
        <v>1467</v>
      </c>
      <c r="I13" s="1">
        <f t="shared" si="0"/>
        <v>744</v>
      </c>
      <c r="J13" s="1">
        <f t="shared" si="0"/>
        <v>674</v>
      </c>
      <c r="K13" s="1">
        <f t="shared" si="0"/>
        <v>695</v>
      </c>
      <c r="L13" s="1">
        <f t="shared" si="0"/>
        <v>409</v>
      </c>
      <c r="M13" s="1"/>
      <c r="N13" s="1"/>
      <c r="O13" s="1"/>
      <c r="P13" s="1"/>
    </row>
    <row r="14" spans="1:16" x14ac:dyDescent="0.25">
      <c r="A14" s="1">
        <v>216</v>
      </c>
      <c r="B14" s="1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>
        <v>217</v>
      </c>
      <c r="B15" s="1" t="s">
        <v>9</v>
      </c>
      <c r="C15" s="1">
        <f>C11-C14</f>
        <v>707</v>
      </c>
      <c r="D15" s="1">
        <f t="shared" ref="D15:L15" si="1">D11-D14</f>
        <v>52</v>
      </c>
      <c r="E15" s="1">
        <f t="shared" si="1"/>
        <v>429</v>
      </c>
      <c r="F15" s="1">
        <f t="shared" si="1"/>
        <v>220</v>
      </c>
      <c r="G15" s="1">
        <f t="shared" si="1"/>
        <v>1699</v>
      </c>
      <c r="H15" s="1">
        <f t="shared" si="1"/>
        <v>1512</v>
      </c>
      <c r="I15" s="1">
        <f t="shared" si="1"/>
        <v>750</v>
      </c>
      <c r="J15" s="1">
        <f t="shared" si="1"/>
        <v>691</v>
      </c>
      <c r="K15" s="1">
        <f t="shared" si="1"/>
        <v>700</v>
      </c>
      <c r="L15" s="1">
        <f t="shared" si="1"/>
        <v>419</v>
      </c>
      <c r="M15" s="1"/>
      <c r="N15" s="1"/>
      <c r="O15" s="1"/>
      <c r="P15" s="1"/>
    </row>
    <row r="16" spans="1:16" x14ac:dyDescent="0.25">
      <c r="A16" s="1">
        <v>218</v>
      </c>
      <c r="B16" s="1" t="s">
        <v>10</v>
      </c>
      <c r="C16" s="1">
        <f>C11-C12-C14</f>
        <v>689.32</v>
      </c>
      <c r="D16" s="1">
        <f t="shared" ref="D16:L16" si="2">D11-D12-D14</f>
        <v>52</v>
      </c>
      <c r="E16" s="1">
        <f t="shared" si="2"/>
        <v>418</v>
      </c>
      <c r="F16" s="1">
        <f t="shared" si="2"/>
        <v>216</v>
      </c>
      <c r="G16" s="1">
        <f t="shared" si="2"/>
        <v>1667</v>
      </c>
      <c r="H16" s="1">
        <f t="shared" si="2"/>
        <v>1467</v>
      </c>
      <c r="I16" s="1">
        <f t="shared" si="2"/>
        <v>744</v>
      </c>
      <c r="J16" s="1">
        <f t="shared" si="2"/>
        <v>674</v>
      </c>
      <c r="K16" s="1">
        <f t="shared" si="2"/>
        <v>695</v>
      </c>
      <c r="L16" s="1">
        <f t="shared" si="2"/>
        <v>409</v>
      </c>
      <c r="M16" s="1"/>
      <c r="N16" s="1"/>
      <c r="O16" s="1"/>
      <c r="P16" s="1"/>
    </row>
    <row r="17" spans="1:16" x14ac:dyDescent="0.25">
      <c r="A17" s="1">
        <v>220</v>
      </c>
      <c r="B17" s="1" t="s">
        <v>3</v>
      </c>
      <c r="C17" s="1">
        <v>762</v>
      </c>
      <c r="D17" s="1">
        <v>60</v>
      </c>
      <c r="E17" s="1">
        <v>449</v>
      </c>
      <c r="F17" s="1">
        <v>80</v>
      </c>
      <c r="G17" s="1">
        <v>770</v>
      </c>
      <c r="H17" s="1">
        <v>756</v>
      </c>
      <c r="I17" s="1">
        <v>480</v>
      </c>
      <c r="J17" s="1">
        <v>761</v>
      </c>
      <c r="K17" s="1">
        <v>710</v>
      </c>
      <c r="L17" s="1">
        <v>420</v>
      </c>
      <c r="M17" s="1"/>
      <c r="N17" s="1"/>
      <c r="O17" s="1"/>
      <c r="P17" s="1"/>
    </row>
    <row r="18" spans="1:16" x14ac:dyDescent="0.25">
      <c r="A18" s="1">
        <v>221</v>
      </c>
      <c r="B18" s="1" t="s">
        <v>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>
        <v>222</v>
      </c>
      <c r="B19" s="1" t="s">
        <v>11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>
        <v>223</v>
      </c>
      <c r="B20" s="1" t="s">
        <v>5</v>
      </c>
      <c r="C20" s="1">
        <f>C17-C18-C19</f>
        <v>762</v>
      </c>
      <c r="D20" s="1">
        <v>60</v>
      </c>
      <c r="E20" s="1">
        <f t="shared" ref="D20:L20" si="3">E17-E18-E19</f>
        <v>449</v>
      </c>
      <c r="F20" s="1">
        <f t="shared" si="3"/>
        <v>80</v>
      </c>
      <c r="G20" s="1">
        <f t="shared" si="3"/>
        <v>770</v>
      </c>
      <c r="H20" s="1">
        <f t="shared" si="3"/>
        <v>756</v>
      </c>
      <c r="I20" s="1">
        <f t="shared" si="3"/>
        <v>480</v>
      </c>
      <c r="J20" s="1">
        <f t="shared" si="3"/>
        <v>761</v>
      </c>
      <c r="K20" s="1">
        <f t="shared" si="3"/>
        <v>710</v>
      </c>
      <c r="L20" s="1">
        <f t="shared" si="3"/>
        <v>420</v>
      </c>
      <c r="M20" s="1"/>
      <c r="N20" s="1"/>
      <c r="O20" s="1"/>
      <c r="P20" s="1"/>
    </row>
    <row r="21" spans="1:16" x14ac:dyDescent="0.25">
      <c r="A21" s="1"/>
      <c r="B21" s="1" t="s">
        <v>6</v>
      </c>
      <c r="C21" s="1">
        <f>C16-((C20*C15/C10))</f>
        <v>-72.67999999999995</v>
      </c>
      <c r="D21" s="1">
        <f t="shared" ref="D21:L21" si="4">D16-((D20*D15/D10))</f>
        <v>-8</v>
      </c>
      <c r="E21" s="1">
        <f t="shared" si="4"/>
        <v>-31</v>
      </c>
      <c r="F21" s="1">
        <f t="shared" si="4"/>
        <v>136</v>
      </c>
      <c r="G21" s="1">
        <f t="shared" si="4"/>
        <v>897</v>
      </c>
      <c r="H21" s="1">
        <f t="shared" si="4"/>
        <v>711</v>
      </c>
      <c r="I21" s="1">
        <f t="shared" si="4"/>
        <v>264</v>
      </c>
      <c r="J21" s="1">
        <f t="shared" si="4"/>
        <v>-87</v>
      </c>
      <c r="K21" s="1">
        <f t="shared" si="4"/>
        <v>-15</v>
      </c>
      <c r="L21" s="1">
        <f t="shared" si="4"/>
        <v>-11</v>
      </c>
      <c r="M21" s="3">
        <f>SUM(C21:L21)</f>
        <v>1783.3200000000002</v>
      </c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</sheetData>
  <pageMargins left="0.7" right="0.7" top="0.75" bottom="0.75" header="0.3" footer="0.3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EUR</vt:lpstr>
      <vt:lpstr>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2022-04-13T14:45:53Z</cp:lastPrinted>
  <dcterms:created xsi:type="dcterms:W3CDTF">2022-04-13T12:48:01Z</dcterms:created>
  <dcterms:modified xsi:type="dcterms:W3CDTF">2022-04-13T14:47:14Z</dcterms:modified>
</cp:coreProperties>
</file>