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6\"/>
    </mc:Choice>
  </mc:AlternateContent>
  <bookViews>
    <workbookView xWindow="0" yWindow="0" windowWidth="24000" windowHeight="9435" activeTab="1"/>
  </bookViews>
  <sheets>
    <sheet name="Feuil1" sheetId="1" r:id="rId1"/>
    <sheet name="Feuil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C9" i="2"/>
  <c r="C8" i="2"/>
  <c r="C7" i="2"/>
  <c r="C6" i="2"/>
  <c r="B18" i="1"/>
  <c r="A17" i="1"/>
</calcChain>
</file>

<file path=xl/sharedStrings.xml><?xml version="1.0" encoding="utf-8"?>
<sst xmlns="http://schemas.openxmlformats.org/spreadsheetml/2006/main" count="26" uniqueCount="26">
  <si>
    <t xml:space="preserve">SARL CAROLINE PARENT </t>
  </si>
  <si>
    <t>BILAN 2016</t>
  </si>
  <si>
    <t xml:space="preserve">PART DES LOYERS NON DEDUCTIBLES </t>
  </si>
  <si>
    <t>VOITURE TOURISME</t>
  </si>
  <si>
    <t xml:space="preserve">1/ CALCUL DE LA FRACTION ANNUELLE D'AMORTISSEMENT CORRESPONDANT A LA PARTIE </t>
  </si>
  <si>
    <t>DU PRIX QUI EXCEDE 18300</t>
  </si>
  <si>
    <t xml:space="preserve">PRIX HT DU VEHICULE </t>
  </si>
  <si>
    <t xml:space="preserve">PRIX TTC DU VEHICULE </t>
  </si>
  <si>
    <t>36332,28/5</t>
  </si>
  <si>
    <t>44434,85-18300</t>
  </si>
  <si>
    <t>7266,45*26134,85</t>
  </si>
  <si>
    <t>1,8990758/44434,85</t>
  </si>
  <si>
    <t>part annuelle non deductible des loyers</t>
  </si>
  <si>
    <t>TTC</t>
  </si>
  <si>
    <t>5128,61*8/12</t>
  </si>
  <si>
    <t xml:space="preserve">A REINTEGRER SUR CETTE ANNEE INCOMPLETE </t>
  </si>
  <si>
    <t>CALCUL DU RESULTAT FISCAL 2016</t>
  </si>
  <si>
    <t>RESULTAT COMPTABLE</t>
  </si>
  <si>
    <t>TVTS PAYEE</t>
  </si>
  <si>
    <t>PROVISION TVTS</t>
  </si>
  <si>
    <t>LOYERS NON DED</t>
  </si>
  <si>
    <t>RESULTAT FISCAL</t>
  </si>
  <si>
    <t>38120*15%</t>
  </si>
  <si>
    <t xml:space="preserve">IS TOTAL </t>
  </si>
  <si>
    <t>69060,56-38120</t>
  </si>
  <si>
    <t>30940,56*33,33%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</si>
</sst>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8" fontId="0" fillId="0" borderId="0" xfId="0" applyNumberFormat="1"/>
    <xf numFmtId="0" fontId="2" fillId="0" borderId="0" xfId="0" applyFont="1"/>
    <xf numFmtId="0" fontId="2" fillId="0" borderId="1" xfId="0" applyFont="1" applyBorder="1"/>
    <xf numFmtId="0" fontId="0" fillId="2" borderId="0" xfId="0" applyFill="1"/>
    <xf numFmtId="43" fontId="0" fillId="0" borderId="0" xfId="1" applyFont="1"/>
    <xf numFmtId="43" fontId="0" fillId="0" borderId="2" xfId="1" applyFont="1" applyBorder="1"/>
    <xf numFmtId="43" fontId="0" fillId="0" borderId="0" xfId="0" applyNumberFormat="1"/>
    <xf numFmtId="43" fontId="0" fillId="2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B4"/>
    </sheetView>
  </sheetViews>
  <sheetFormatPr baseColWidth="10" defaultRowHeight="15" x14ac:dyDescent="0.25"/>
  <cols>
    <col min="1" max="1" width="25.140625" customWidth="1"/>
  </cols>
  <sheetData>
    <row r="1" spans="1:3" x14ac:dyDescent="0.25">
      <c r="A1" s="2" t="s">
        <v>0</v>
      </c>
      <c r="B1" s="2"/>
    </row>
    <row r="2" spans="1:3" x14ac:dyDescent="0.25">
      <c r="A2" s="2" t="s">
        <v>1</v>
      </c>
      <c r="B2" s="2"/>
    </row>
    <row r="3" spans="1:3" x14ac:dyDescent="0.25">
      <c r="A3" s="2" t="s">
        <v>2</v>
      </c>
      <c r="B3" s="2"/>
    </row>
    <row r="4" spans="1:3" x14ac:dyDescent="0.25">
      <c r="A4" s="2" t="s">
        <v>3</v>
      </c>
      <c r="B4" s="2"/>
    </row>
    <row r="6" spans="1:3" x14ac:dyDescent="0.25">
      <c r="A6" t="s">
        <v>4</v>
      </c>
    </row>
    <row r="7" spans="1:3" x14ac:dyDescent="0.25">
      <c r="A7" t="s">
        <v>5</v>
      </c>
    </row>
    <row r="9" spans="1:3" x14ac:dyDescent="0.25">
      <c r="A9" t="s">
        <v>6</v>
      </c>
      <c r="C9" s="1">
        <v>36332.28</v>
      </c>
    </row>
    <row r="10" spans="1:3" x14ac:dyDescent="0.25">
      <c r="A10" t="s">
        <v>7</v>
      </c>
      <c r="C10" s="1">
        <v>44434.85</v>
      </c>
    </row>
    <row r="12" spans="1:3" x14ac:dyDescent="0.25">
      <c r="A12" t="s">
        <v>8</v>
      </c>
      <c r="B12" s="1">
        <v>7266.45</v>
      </c>
    </row>
    <row r="13" spans="1:3" x14ac:dyDescent="0.25">
      <c r="A13" t="s">
        <v>9</v>
      </c>
      <c r="B13" s="1">
        <v>26134.85</v>
      </c>
    </row>
    <row r="14" spans="1:3" x14ac:dyDescent="0.25">
      <c r="A14" t="s">
        <v>10</v>
      </c>
      <c r="B14">
        <v>1.8990758000000001</v>
      </c>
    </row>
    <row r="15" spans="1:3" x14ac:dyDescent="0.25">
      <c r="A15" t="s">
        <v>11</v>
      </c>
    </row>
    <row r="17" spans="1:6" ht="15.75" thickBot="1" x14ac:dyDescent="0.3">
      <c r="A17" s="2">
        <f>B13*B12/44434.85</f>
        <v>4273.8431835034889</v>
      </c>
      <c r="B17" t="s">
        <v>12</v>
      </c>
    </row>
    <row r="18" spans="1:6" ht="15.75" thickBot="1" x14ac:dyDescent="0.3">
      <c r="A18" t="s">
        <v>13</v>
      </c>
      <c r="B18" s="3">
        <f>A17*1.2</f>
        <v>5128.6118202041862</v>
      </c>
    </row>
    <row r="19" spans="1:6" x14ac:dyDescent="0.25">
      <c r="A19" t="s">
        <v>14</v>
      </c>
      <c r="B19" s="4">
        <v>3419.07</v>
      </c>
      <c r="C19" s="4" t="s">
        <v>15</v>
      </c>
      <c r="D19" s="4"/>
      <c r="E19" s="4"/>
      <c r="F19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F14" sqref="F14"/>
    </sheetView>
  </sheetViews>
  <sheetFormatPr baseColWidth="10" defaultRowHeight="15" x14ac:dyDescent="0.25"/>
  <cols>
    <col min="2" max="2" width="20.140625" customWidth="1"/>
    <col min="3" max="3" width="11.85546875" bestFit="1" customWidth="1"/>
  </cols>
  <sheetData>
    <row r="1" spans="1:4" x14ac:dyDescent="0.25">
      <c r="A1" t="s">
        <v>16</v>
      </c>
    </row>
    <row r="2" spans="1:4" x14ac:dyDescent="0.25">
      <c r="A2" t="s">
        <v>17</v>
      </c>
      <c r="C2" s="5">
        <v>65081.99</v>
      </c>
    </row>
    <row r="3" spans="1:4" x14ac:dyDescent="0.25">
      <c r="B3" t="s">
        <v>18</v>
      </c>
      <c r="C3" s="5">
        <v>373</v>
      </c>
    </row>
    <row r="4" spans="1:4" x14ac:dyDescent="0.25">
      <c r="B4" t="s">
        <v>19</v>
      </c>
      <c r="C4" s="5">
        <v>186.5</v>
      </c>
    </row>
    <row r="5" spans="1:4" ht="15.75" thickBot="1" x14ac:dyDescent="0.3">
      <c r="B5" t="s">
        <v>20</v>
      </c>
      <c r="C5" s="6">
        <v>3419.07</v>
      </c>
    </row>
    <row r="6" spans="1:4" x14ac:dyDescent="0.25">
      <c r="C6" s="5">
        <f>SUM(C2:C5)</f>
        <v>69060.56</v>
      </c>
      <c r="D6" t="s">
        <v>21</v>
      </c>
    </row>
    <row r="7" spans="1:4" x14ac:dyDescent="0.25">
      <c r="B7" t="s">
        <v>22</v>
      </c>
      <c r="C7" s="5">
        <f>38120*0.15</f>
        <v>5718</v>
      </c>
    </row>
    <row r="8" spans="1:4" x14ac:dyDescent="0.25">
      <c r="B8" t="s">
        <v>24</v>
      </c>
      <c r="C8" s="5">
        <f>69060.56-38120</f>
        <v>30940.559999999998</v>
      </c>
    </row>
    <row r="9" spans="1:4" x14ac:dyDescent="0.25">
      <c r="B9" t="s">
        <v>25</v>
      </c>
      <c r="C9" s="7">
        <f>C8*0.333333</f>
        <v>10313.50968648</v>
      </c>
    </row>
    <row r="10" spans="1:4" x14ac:dyDescent="0.25">
      <c r="B10" s="4" t="s">
        <v>23</v>
      </c>
      <c r="C10" s="8">
        <f>C7+C9</f>
        <v>16031.50968648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2017-02-07T08:19:37Z</cp:lastPrinted>
  <dcterms:created xsi:type="dcterms:W3CDTF">2017-02-07T07:47:16Z</dcterms:created>
  <dcterms:modified xsi:type="dcterms:W3CDTF">2017-02-07T08:20:00Z</dcterms:modified>
</cp:coreProperties>
</file>