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FLORENTIN 2018\"/>
    </mc:Choice>
  </mc:AlternateContent>
  <bookViews>
    <workbookView xWindow="0" yWindow="0" windowWidth="20040" windowHeight="7620"/>
  </bookViews>
  <sheets>
    <sheet name="CONCORDANCE" sheetId="1" r:id="rId1"/>
    <sheet name="RECIPROQUES" sheetId="2" r:id="rId2"/>
    <sheet name="CCA" sheetId="5" r:id="rId3"/>
    <sheet name="CONTROLE TVA " sheetId="6" r:id="rId4"/>
    <sheet name="SOCIAL" sheetId="3" r:id="rId5"/>
    <sheet name="IS" sheetId="4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6" l="1"/>
  <c r="D11" i="6" s="1"/>
  <c r="E47" i="6"/>
  <c r="C47" i="6"/>
  <c r="D47" i="6"/>
  <c r="E30" i="6"/>
  <c r="C30" i="6"/>
  <c r="D30" i="6"/>
  <c r="C10" i="6"/>
  <c r="C11" i="6" s="1"/>
  <c r="B6" i="4" l="1"/>
  <c r="D33" i="3"/>
  <c r="D32" i="3"/>
  <c r="D31" i="3"/>
  <c r="B33" i="3"/>
  <c r="C21" i="3" l="1"/>
  <c r="C15" i="3"/>
  <c r="C8" i="3"/>
  <c r="C6" i="3"/>
  <c r="E12" i="1"/>
  <c r="E10" i="1"/>
  <c r="E6" i="1"/>
</calcChain>
</file>

<file path=xl/sharedStrings.xml><?xml version="1.0" encoding="utf-8"?>
<sst xmlns="http://schemas.openxmlformats.org/spreadsheetml/2006/main" count="54" uniqueCount="46">
  <si>
    <t>AUDIOPRO</t>
  </si>
  <si>
    <t xml:space="preserve">BALANCE GENERALE </t>
  </si>
  <si>
    <t>D</t>
  </si>
  <si>
    <t>C</t>
  </si>
  <si>
    <t xml:space="preserve">RESULTAT </t>
  </si>
  <si>
    <t xml:space="preserve">BALANCE AUXILIAIRE </t>
  </si>
  <si>
    <t>BALANCE GENERALE</t>
  </si>
  <si>
    <t>GL AUXILIAIRE</t>
  </si>
  <si>
    <t>GL GENERAL</t>
  </si>
  <si>
    <t xml:space="preserve">RECIPROQUE </t>
  </si>
  <si>
    <t>COMPTE FOURN BIEN ENTENDRE</t>
  </si>
  <si>
    <t xml:space="preserve">CONTRÔLE BASE DE LA TAXE D’APPRENTISSAGE </t>
  </si>
  <si>
    <t>COMPTE 641100</t>
  </si>
  <si>
    <t>COMPTE 641300</t>
  </si>
  <si>
    <t>COMPTE 641400</t>
  </si>
  <si>
    <t>PRIMES POUVOIR ACHAT</t>
  </si>
  <si>
    <t>CUMUL SUR BULLETIN DE SALAIRE</t>
  </si>
  <si>
    <t>FAURITE</t>
  </si>
  <si>
    <t>TERRIER</t>
  </si>
  <si>
    <t>SILVA</t>
  </si>
  <si>
    <t>BASE CONGES PAYES</t>
  </si>
  <si>
    <t>NOMBRE JOURS DE CONGES</t>
  </si>
  <si>
    <t>X5,62</t>
  </si>
  <si>
    <t>X29,56</t>
  </si>
  <si>
    <t xml:space="preserve">CHARGES SUR CONGES PAYES </t>
  </si>
  <si>
    <t xml:space="preserve">BASE </t>
  </si>
  <si>
    <t>ACOMPTES IS 2018</t>
  </si>
  <si>
    <t xml:space="preserve">1ER </t>
  </si>
  <si>
    <t>2EME</t>
  </si>
  <si>
    <t>3EME</t>
  </si>
  <si>
    <t>4EME</t>
  </si>
  <si>
    <t xml:space="preserve">   </t>
  </si>
  <si>
    <t>C/C ME</t>
  </si>
  <si>
    <t>LIAISON CH TNS</t>
  </si>
  <si>
    <t xml:space="preserve">CCA </t>
  </si>
  <si>
    <t>LOYER JANV 2019</t>
  </si>
  <si>
    <t xml:space="preserve">CONTRÔLE TVA </t>
  </si>
  <si>
    <t>MACON 5,5</t>
  </si>
  <si>
    <t>HT</t>
  </si>
  <si>
    <t>REPAR 5,5</t>
  </si>
  <si>
    <t>ACC 5,5%</t>
  </si>
  <si>
    <t>ACC MACON 19,6</t>
  </si>
  <si>
    <t>DIVERS</t>
  </si>
  <si>
    <t xml:space="preserve">TVA </t>
  </si>
  <si>
    <t>compte 445711</t>
  </si>
  <si>
    <t>compte 445720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</si>
</sst>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1" applyFont="1"/>
    <xf numFmtId="2" fontId="0" fillId="0" borderId="0" xfId="0" applyNumberFormat="1" applyAlignment="1">
      <alignment horizontal="center"/>
    </xf>
    <xf numFmtId="0" fontId="2" fillId="0" borderId="0" xfId="0" applyFont="1"/>
    <xf numFmtId="43" fontId="0" fillId="0" borderId="1" xfId="1" applyFont="1" applyBorder="1"/>
    <xf numFmtId="43" fontId="0" fillId="0" borderId="0" xfId="0" applyNumberFormat="1"/>
    <xf numFmtId="0" fontId="0" fillId="0" borderId="1" xfId="0" applyBorder="1"/>
    <xf numFmtId="0" fontId="0" fillId="2" borderId="2" xfId="0" applyFill="1" applyBorder="1"/>
    <xf numFmtId="9" fontId="0" fillId="0" borderId="0" xfId="0" applyNumberFormat="1"/>
    <xf numFmtId="43" fontId="0" fillId="0" borderId="1" xfId="0" applyNumberFormat="1" applyBorder="1"/>
    <xf numFmtId="43" fontId="0" fillId="3" borderId="0" xfId="0" applyNumberFormat="1" applyFill="1"/>
    <xf numFmtId="0" fontId="2" fillId="0" borderId="3" xfId="0" applyFont="1" applyBorder="1"/>
    <xf numFmtId="0" fontId="0" fillId="0" borderId="4" xfId="0" applyBorder="1"/>
    <xf numFmtId="43" fontId="0" fillId="0" borderId="5" xfId="1" applyFont="1" applyBorder="1"/>
    <xf numFmtId="43" fontId="0" fillId="0" borderId="2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G15" sqref="G15"/>
    </sheetView>
  </sheetViews>
  <sheetFormatPr baseColWidth="10" defaultRowHeight="15" x14ac:dyDescent="0.25"/>
  <cols>
    <col min="3" max="4" width="14.28515625" bestFit="1" customWidth="1"/>
    <col min="5" max="5" width="11.85546875" bestFit="1" customWidth="1"/>
  </cols>
  <sheetData>
    <row r="1" spans="1:5" x14ac:dyDescent="0.25">
      <c r="A1" s="3" t="s">
        <v>0</v>
      </c>
    </row>
    <row r="2" spans="1:5" x14ac:dyDescent="0.25">
      <c r="A2" s="3">
        <v>2018</v>
      </c>
    </row>
    <row r="3" spans="1:5" x14ac:dyDescent="0.25">
      <c r="C3" s="3" t="s">
        <v>2</v>
      </c>
      <c r="D3" s="3" t="s">
        <v>3</v>
      </c>
      <c r="E3" s="3" t="s">
        <v>4</v>
      </c>
    </row>
    <row r="4" spans="1:5" x14ac:dyDescent="0.25">
      <c r="A4" t="s">
        <v>1</v>
      </c>
      <c r="C4" s="1">
        <v>2141890.0099999998</v>
      </c>
      <c r="D4" s="1">
        <v>2141890.0099999998</v>
      </c>
      <c r="E4" s="1">
        <v>56561.2</v>
      </c>
    </row>
    <row r="6" spans="1:5" x14ac:dyDescent="0.25">
      <c r="A6" t="s">
        <v>6</v>
      </c>
      <c r="C6" s="1">
        <v>34723.26</v>
      </c>
      <c r="D6" s="1">
        <v>42083.18</v>
      </c>
      <c r="E6" s="1">
        <f>C6-D6</f>
        <v>-7359.9199999999983</v>
      </c>
    </row>
    <row r="8" spans="1:5" x14ac:dyDescent="0.25">
      <c r="A8" t="s">
        <v>5</v>
      </c>
      <c r="E8" s="2">
        <v>-7359.92</v>
      </c>
    </row>
    <row r="10" spans="1:5" x14ac:dyDescent="0.25">
      <c r="A10" t="s">
        <v>7</v>
      </c>
      <c r="C10" s="1">
        <v>612883.64</v>
      </c>
      <c r="D10" s="1">
        <v>620243.56000000006</v>
      </c>
      <c r="E10" s="1">
        <f>C10-D10</f>
        <v>-7359.9200000000419</v>
      </c>
    </row>
    <row r="12" spans="1:5" x14ac:dyDescent="0.25">
      <c r="A12" t="s">
        <v>8</v>
      </c>
      <c r="C12">
        <v>1825749.37</v>
      </c>
      <c r="D12">
        <v>1769188.17</v>
      </c>
      <c r="E12" s="1">
        <f>C12-D12</f>
        <v>56561.200000000186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D8" sqref="D8"/>
    </sheetView>
  </sheetViews>
  <sheetFormatPr baseColWidth="10" defaultRowHeight="15" x14ac:dyDescent="0.25"/>
  <sheetData>
    <row r="1" spans="1:5" ht="15.75" thickBot="1" x14ac:dyDescent="0.3">
      <c r="A1" s="11" t="s">
        <v>9</v>
      </c>
      <c r="B1" s="12"/>
    </row>
    <row r="2" spans="1:5" x14ac:dyDescent="0.25">
      <c r="D2" t="s">
        <v>2</v>
      </c>
      <c r="E2" t="s">
        <v>3</v>
      </c>
    </row>
    <row r="3" spans="1:5" x14ac:dyDescent="0.25">
      <c r="A3" t="s">
        <v>10</v>
      </c>
      <c r="D3">
        <v>0</v>
      </c>
      <c r="E3">
        <v>0</v>
      </c>
    </row>
    <row r="5" spans="1:5" x14ac:dyDescent="0.25">
      <c r="A5" t="s">
        <v>32</v>
      </c>
      <c r="D5">
        <v>1439.62</v>
      </c>
    </row>
    <row r="7" spans="1:5" x14ac:dyDescent="0.25">
      <c r="A7" t="s">
        <v>33</v>
      </c>
      <c r="D7">
        <v>6000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E7" sqref="E7"/>
    </sheetView>
  </sheetViews>
  <sheetFormatPr baseColWidth="10" defaultRowHeight="15" x14ac:dyDescent="0.25"/>
  <sheetData>
    <row r="1" spans="1:3" x14ac:dyDescent="0.25">
      <c r="A1" t="s">
        <v>34</v>
      </c>
    </row>
    <row r="2" spans="1:3" x14ac:dyDescent="0.25">
      <c r="A2" t="s">
        <v>35</v>
      </c>
      <c r="C2" s="1">
        <v>465.6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opLeftCell="A10" workbookViewId="0">
      <selection activeCell="I29" sqref="I29"/>
    </sheetView>
  </sheetViews>
  <sheetFormatPr baseColWidth="10" defaultRowHeight="15" x14ac:dyDescent="0.25"/>
  <cols>
    <col min="2" max="2" width="17.5703125" customWidth="1"/>
    <col min="3" max="3" width="12.85546875" bestFit="1" customWidth="1"/>
    <col min="4" max="5" width="11.85546875" bestFit="1" customWidth="1"/>
  </cols>
  <sheetData>
    <row r="1" spans="1:4" x14ac:dyDescent="0.25">
      <c r="A1" t="s">
        <v>36</v>
      </c>
    </row>
    <row r="2" spans="1:4" x14ac:dyDescent="0.25">
      <c r="C2" t="s">
        <v>38</v>
      </c>
    </row>
    <row r="3" spans="1:4" x14ac:dyDescent="0.25">
      <c r="A3">
        <v>707200</v>
      </c>
      <c r="B3" t="s">
        <v>37</v>
      </c>
      <c r="C3" s="1">
        <v>289571.3</v>
      </c>
    </row>
    <row r="4" spans="1:4" x14ac:dyDescent="0.25">
      <c r="A4">
        <v>707230</v>
      </c>
      <c r="B4" t="s">
        <v>39</v>
      </c>
      <c r="C4" s="1">
        <v>4695.53</v>
      </c>
    </row>
    <row r="5" spans="1:4" x14ac:dyDescent="0.25">
      <c r="A5">
        <v>707240</v>
      </c>
      <c r="B5" t="s">
        <v>40</v>
      </c>
      <c r="C5" s="1">
        <v>35936.86</v>
      </c>
    </row>
    <row r="6" spans="1:4" x14ac:dyDescent="0.25">
      <c r="A6">
        <v>707300</v>
      </c>
      <c r="B6" t="s">
        <v>41</v>
      </c>
      <c r="C6" s="1"/>
      <c r="D6" s="1">
        <v>7498.22</v>
      </c>
    </row>
    <row r="7" spans="1:4" x14ac:dyDescent="0.25">
      <c r="A7">
        <v>708800</v>
      </c>
      <c r="B7" t="s">
        <v>42</v>
      </c>
      <c r="C7" s="1">
        <v>2893.21</v>
      </c>
      <c r="D7" s="1"/>
    </row>
    <row r="8" spans="1:4" x14ac:dyDescent="0.25">
      <c r="C8" s="1"/>
      <c r="D8" s="1"/>
    </row>
    <row r="9" spans="1:4" ht="15.75" thickBot="1" x14ac:dyDescent="0.3">
      <c r="C9" s="13"/>
      <c r="D9" s="13"/>
    </row>
    <row r="10" spans="1:4" ht="15.75" thickBot="1" x14ac:dyDescent="0.3">
      <c r="C10" s="1">
        <f>SUM(C3:C9)</f>
        <v>333096.90000000002</v>
      </c>
      <c r="D10" s="1">
        <f>SUM(D6:D9)</f>
        <v>7498.22</v>
      </c>
    </row>
    <row r="11" spans="1:4" ht="15.75" thickBot="1" x14ac:dyDescent="0.3">
      <c r="B11" t="s">
        <v>43</v>
      </c>
      <c r="C11" s="14">
        <f>C10*0.055</f>
        <v>18320.3295</v>
      </c>
      <c r="D11" s="14">
        <f>D10*0.2</f>
        <v>1499.6440000000002</v>
      </c>
    </row>
    <row r="16" spans="1:4" x14ac:dyDescent="0.25">
      <c r="B16" t="s">
        <v>44</v>
      </c>
      <c r="C16" t="s">
        <v>2</v>
      </c>
      <c r="D16" t="s">
        <v>3</v>
      </c>
    </row>
    <row r="17" spans="3:5" x14ac:dyDescent="0.25">
      <c r="C17" s="1">
        <v>0.31</v>
      </c>
    </row>
    <row r="18" spans="3:5" x14ac:dyDescent="0.25">
      <c r="C18" s="1"/>
      <c r="D18" s="1">
        <v>2700</v>
      </c>
    </row>
    <row r="19" spans="3:5" x14ac:dyDescent="0.25">
      <c r="C19" s="1"/>
      <c r="D19" s="1">
        <v>1410</v>
      </c>
    </row>
    <row r="20" spans="3:5" x14ac:dyDescent="0.25">
      <c r="C20" s="1"/>
      <c r="D20" s="1">
        <v>1098</v>
      </c>
    </row>
    <row r="21" spans="3:5" x14ac:dyDescent="0.25">
      <c r="C21" s="1"/>
      <c r="D21" s="1">
        <v>3124</v>
      </c>
    </row>
    <row r="22" spans="3:5" x14ac:dyDescent="0.25">
      <c r="C22" s="1"/>
      <c r="D22" s="1">
        <v>428</v>
      </c>
    </row>
    <row r="23" spans="3:5" x14ac:dyDescent="0.25">
      <c r="C23" s="1"/>
      <c r="D23" s="1">
        <v>1390</v>
      </c>
    </row>
    <row r="24" spans="3:5" x14ac:dyDescent="0.25">
      <c r="C24" s="1"/>
      <c r="D24" s="1">
        <v>759</v>
      </c>
    </row>
    <row r="25" spans="3:5" x14ac:dyDescent="0.25">
      <c r="C25" s="1"/>
      <c r="D25" s="1">
        <v>1385</v>
      </c>
    </row>
    <row r="26" spans="3:5" x14ac:dyDescent="0.25">
      <c r="C26" s="1"/>
      <c r="D26" s="1">
        <v>1628</v>
      </c>
    </row>
    <row r="27" spans="3:5" x14ac:dyDescent="0.25">
      <c r="C27" s="1"/>
      <c r="D27" s="1">
        <v>1661</v>
      </c>
    </row>
    <row r="28" spans="3:5" x14ac:dyDescent="0.25">
      <c r="C28" s="1"/>
      <c r="D28" s="1">
        <v>2738</v>
      </c>
    </row>
    <row r="29" spans="3:5" ht="15.75" thickBot="1" x14ac:dyDescent="0.3">
      <c r="C29" s="4">
        <v>1.1499999999999999</v>
      </c>
      <c r="D29" s="4"/>
    </row>
    <row r="30" spans="3:5" ht="15.75" thickBot="1" x14ac:dyDescent="0.3">
      <c r="C30" s="1">
        <f>SUM(C17:C29)</f>
        <v>1.46</v>
      </c>
      <c r="D30" s="1">
        <f>SUM(D18:D29)</f>
        <v>18321</v>
      </c>
      <c r="E30" s="14">
        <f>D30-C30</f>
        <v>18319.54</v>
      </c>
    </row>
    <row r="33" spans="2:5" x14ac:dyDescent="0.25">
      <c r="B33" t="s">
        <v>45</v>
      </c>
      <c r="C33" t="s">
        <v>2</v>
      </c>
      <c r="D33" t="s">
        <v>3</v>
      </c>
    </row>
    <row r="34" spans="2:5" x14ac:dyDescent="0.25">
      <c r="D34" s="1">
        <v>0.13</v>
      </c>
    </row>
    <row r="35" spans="2:5" x14ac:dyDescent="0.25">
      <c r="C35" s="1"/>
      <c r="D35" s="1">
        <v>206</v>
      </c>
    </row>
    <row r="36" spans="2:5" x14ac:dyDescent="0.25">
      <c r="C36" s="1"/>
      <c r="D36" s="1">
        <v>149</v>
      </c>
    </row>
    <row r="37" spans="2:5" x14ac:dyDescent="0.25">
      <c r="C37" s="1"/>
      <c r="D37" s="1">
        <v>80</v>
      </c>
    </row>
    <row r="38" spans="2:5" x14ac:dyDescent="0.25">
      <c r="C38" s="1"/>
      <c r="D38" s="1">
        <v>203</v>
      </c>
    </row>
    <row r="39" spans="2:5" x14ac:dyDescent="0.25">
      <c r="C39" s="1"/>
      <c r="D39" s="1">
        <v>86</v>
      </c>
    </row>
    <row r="40" spans="2:5" x14ac:dyDescent="0.25">
      <c r="C40" s="1"/>
      <c r="D40" s="1">
        <v>125</v>
      </c>
    </row>
    <row r="41" spans="2:5" x14ac:dyDescent="0.25">
      <c r="C41" s="1"/>
      <c r="D41" s="1">
        <v>135</v>
      </c>
    </row>
    <row r="42" spans="2:5" x14ac:dyDescent="0.25">
      <c r="C42" s="1"/>
      <c r="D42" s="1">
        <v>105</v>
      </c>
    </row>
    <row r="43" spans="2:5" x14ac:dyDescent="0.25">
      <c r="C43" s="1"/>
      <c r="D43" s="1">
        <v>109</v>
      </c>
    </row>
    <row r="44" spans="2:5" x14ac:dyDescent="0.25">
      <c r="C44" s="1"/>
      <c r="D44" s="1">
        <v>100</v>
      </c>
    </row>
    <row r="45" spans="2:5" x14ac:dyDescent="0.25">
      <c r="C45" s="1"/>
      <c r="D45" s="1">
        <v>208</v>
      </c>
    </row>
    <row r="46" spans="2:5" ht="15.75" thickBot="1" x14ac:dyDescent="0.3">
      <c r="C46" s="13">
        <v>2.36</v>
      </c>
      <c r="D46" s="13"/>
    </row>
    <row r="47" spans="2:5" ht="15.75" thickBot="1" x14ac:dyDescent="0.3">
      <c r="C47" s="1">
        <f>SUM(C35:C46)</f>
        <v>2.36</v>
      </c>
      <c r="D47" s="1">
        <f>SUM(D34:D46)</f>
        <v>1506.13</v>
      </c>
      <c r="E47" s="14">
        <f>D47-C47</f>
        <v>1503.7700000000002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13" workbookViewId="0">
      <selection activeCell="I28" sqref="I28"/>
    </sheetView>
  </sheetViews>
  <sheetFormatPr baseColWidth="10" defaultRowHeight="15" x14ac:dyDescent="0.25"/>
  <cols>
    <col min="3" max="3" width="15.7109375" customWidth="1"/>
  </cols>
  <sheetData>
    <row r="1" spans="1:3" x14ac:dyDescent="0.25">
      <c r="A1" t="s">
        <v>11</v>
      </c>
    </row>
    <row r="3" spans="1:3" x14ac:dyDescent="0.25">
      <c r="A3" t="s">
        <v>12</v>
      </c>
      <c r="C3" s="1">
        <v>42355.41</v>
      </c>
    </row>
    <row r="4" spans="1:3" x14ac:dyDescent="0.25">
      <c r="A4" t="s">
        <v>13</v>
      </c>
      <c r="C4" s="1">
        <v>29018.39</v>
      </c>
    </row>
    <row r="5" spans="1:3" x14ac:dyDescent="0.25">
      <c r="A5" t="s">
        <v>14</v>
      </c>
      <c r="C5" s="4">
        <v>900</v>
      </c>
    </row>
    <row r="6" spans="1:3" x14ac:dyDescent="0.25">
      <c r="C6" s="1">
        <f>SUM(C3:C5)</f>
        <v>72273.8</v>
      </c>
    </row>
    <row r="7" spans="1:3" x14ac:dyDescent="0.25">
      <c r="A7" t="s">
        <v>15</v>
      </c>
      <c r="C7" s="4">
        <v>-1112.33</v>
      </c>
    </row>
    <row r="8" spans="1:3" x14ac:dyDescent="0.25">
      <c r="C8" s="5">
        <f>SUM(C6:C7)</f>
        <v>71161.47</v>
      </c>
    </row>
    <row r="11" spans="1:3" x14ac:dyDescent="0.25">
      <c r="A11" t="s">
        <v>16</v>
      </c>
    </row>
    <row r="12" spans="1:3" x14ac:dyDescent="0.25">
      <c r="A12" t="s">
        <v>17</v>
      </c>
      <c r="C12" s="1">
        <v>56574.78</v>
      </c>
    </row>
    <row r="13" spans="1:3" x14ac:dyDescent="0.25">
      <c r="A13" t="s">
        <v>18</v>
      </c>
      <c r="C13" s="1">
        <v>3045.1</v>
      </c>
    </row>
    <row r="14" spans="1:3" x14ac:dyDescent="0.25">
      <c r="A14" t="s">
        <v>19</v>
      </c>
      <c r="C14" s="4">
        <v>11541.59</v>
      </c>
    </row>
    <row r="15" spans="1:3" x14ac:dyDescent="0.25">
      <c r="C15" s="1">
        <f>SUM(C12:C14)</f>
        <v>71161.47</v>
      </c>
    </row>
    <row r="18" spans="1:4" x14ac:dyDescent="0.25">
      <c r="A18" t="s">
        <v>20</v>
      </c>
      <c r="C18" t="s">
        <v>21</v>
      </c>
    </row>
    <row r="19" spans="1:4" x14ac:dyDescent="0.25">
      <c r="A19" t="s">
        <v>17</v>
      </c>
      <c r="C19">
        <v>15</v>
      </c>
    </row>
    <row r="20" spans="1:4" x14ac:dyDescent="0.25">
      <c r="C20" s="6">
        <v>14.56</v>
      </c>
    </row>
    <row r="21" spans="1:4" ht="15.75" thickBot="1" x14ac:dyDescent="0.3">
      <c r="C21">
        <f>SUM(C19:C20)</f>
        <v>29.560000000000002</v>
      </c>
    </row>
    <row r="22" spans="1:4" ht="15.75" thickBot="1" x14ac:dyDescent="0.3">
      <c r="A22" s="6">
        <v>2314.06</v>
      </c>
      <c r="B22" t="s">
        <v>23</v>
      </c>
      <c r="C22" s="7">
        <v>2280.12</v>
      </c>
    </row>
    <row r="23" spans="1:4" x14ac:dyDescent="0.25">
      <c r="A23">
        <v>30</v>
      </c>
    </row>
    <row r="25" spans="1:4" ht="15.75" thickBot="1" x14ac:dyDescent="0.3">
      <c r="A25" t="s">
        <v>18</v>
      </c>
      <c r="C25">
        <v>5.62</v>
      </c>
    </row>
    <row r="26" spans="1:4" ht="15.75" thickBot="1" x14ac:dyDescent="0.3">
      <c r="A26" s="6">
        <v>1150</v>
      </c>
      <c r="B26" t="s">
        <v>22</v>
      </c>
      <c r="C26" s="7">
        <v>215.43</v>
      </c>
    </row>
    <row r="27" spans="1:4" x14ac:dyDescent="0.25">
      <c r="A27">
        <v>30</v>
      </c>
    </row>
    <row r="29" spans="1:4" x14ac:dyDescent="0.25">
      <c r="A29" t="s">
        <v>24</v>
      </c>
    </row>
    <row r="31" spans="1:4" x14ac:dyDescent="0.25">
      <c r="A31" t="s">
        <v>25</v>
      </c>
      <c r="B31" s="1">
        <v>2280.12</v>
      </c>
      <c r="C31" s="8">
        <v>0.41</v>
      </c>
      <c r="D31" s="5">
        <f>B31*C31</f>
        <v>934.84919999999988</v>
      </c>
    </row>
    <row r="32" spans="1:4" x14ac:dyDescent="0.25">
      <c r="B32" s="4">
        <v>215.43</v>
      </c>
      <c r="C32" s="8">
        <v>0.13</v>
      </c>
      <c r="D32" s="9">
        <f>B32*C32</f>
        <v>28.0059</v>
      </c>
    </row>
    <row r="33" spans="2:4" x14ac:dyDescent="0.25">
      <c r="B33" s="1">
        <f>SUM(B31:B32)</f>
        <v>2495.5499999999997</v>
      </c>
      <c r="D33" s="10">
        <f>SUM(D31:D32)</f>
        <v>962.85509999999988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F11" sqref="F11"/>
    </sheetView>
  </sheetViews>
  <sheetFormatPr baseColWidth="10" defaultRowHeight="15" x14ac:dyDescent="0.25"/>
  <sheetData>
    <row r="1" spans="1:6" x14ac:dyDescent="0.25">
      <c r="A1" t="s">
        <v>26</v>
      </c>
    </row>
    <row r="2" spans="1:6" x14ac:dyDescent="0.25">
      <c r="A2" t="s">
        <v>27</v>
      </c>
      <c r="B2" s="1">
        <v>1755</v>
      </c>
    </row>
    <row r="3" spans="1:6" x14ac:dyDescent="0.25">
      <c r="A3" t="s">
        <v>28</v>
      </c>
      <c r="B3" s="1">
        <v>655</v>
      </c>
    </row>
    <row r="4" spans="1:6" x14ac:dyDescent="0.25">
      <c r="A4" t="s">
        <v>29</v>
      </c>
      <c r="B4" s="1">
        <v>1205</v>
      </c>
    </row>
    <row r="5" spans="1:6" x14ac:dyDescent="0.25">
      <c r="A5" t="s">
        <v>30</v>
      </c>
      <c r="B5" s="4">
        <v>1205</v>
      </c>
    </row>
    <row r="6" spans="1:6" x14ac:dyDescent="0.25">
      <c r="B6" s="1">
        <f>SUM(B2:B5)</f>
        <v>4820</v>
      </c>
    </row>
    <row r="11" spans="1:6" x14ac:dyDescent="0.25">
      <c r="F11" t="s">
        <v>31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CONCORDANCE</vt:lpstr>
      <vt:lpstr>RECIPROQUES</vt:lpstr>
      <vt:lpstr>CCA</vt:lpstr>
      <vt:lpstr>CONTROLE TVA </vt:lpstr>
      <vt:lpstr>SOCIAL</vt:lpstr>
      <vt:lpstr>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2019-03-07T08:45:24Z</cp:lastPrinted>
  <dcterms:created xsi:type="dcterms:W3CDTF">2019-03-05T08:17:19Z</dcterms:created>
  <dcterms:modified xsi:type="dcterms:W3CDTF">2019-03-07T08:45:26Z</dcterms:modified>
</cp:coreProperties>
</file>