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8\"/>
    </mc:Choice>
  </mc:AlternateContent>
  <bookViews>
    <workbookView xWindow="0" yWindow="0" windowWidth="24000" windowHeight="9435" activeTab="2"/>
  </bookViews>
  <sheets>
    <sheet name="CA12" sheetId="1" r:id="rId1"/>
    <sheet name="CONV MANAGEMENT 2018" sheetId="2" r:id="rId2"/>
    <sheet name="marges" sheetId="3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B15" i="3"/>
  <c r="C14" i="3"/>
  <c r="B14" i="3"/>
  <c r="D8" i="3"/>
  <c r="C8" i="3"/>
  <c r="B8" i="3"/>
  <c r="D7" i="3"/>
  <c r="C7" i="3"/>
  <c r="B7" i="3"/>
  <c r="C18" i="1" l="1"/>
  <c r="C15" i="1"/>
  <c r="C24" i="2"/>
  <c r="C22" i="2"/>
  <c r="C20" i="2"/>
  <c r="C16" i="2"/>
  <c r="C11" i="2"/>
  <c r="C9" i="2"/>
  <c r="C11" i="1"/>
</calcChain>
</file>

<file path=xl/sharedStrings.xml><?xml version="1.0" encoding="utf-8"?>
<sst xmlns="http://schemas.openxmlformats.org/spreadsheetml/2006/main" count="41" uniqueCount="34">
  <si>
    <t>SARL JARDIN ESTH</t>
  </si>
  <si>
    <t xml:space="preserve">CA 12 TVA </t>
  </si>
  <si>
    <t>PRESTA CABINES</t>
  </si>
  <si>
    <t>PRODUITS</t>
  </si>
  <si>
    <t xml:space="preserve">ACCESSOIRES </t>
  </si>
  <si>
    <t>BONS CADEAUX 2017</t>
  </si>
  <si>
    <t>BONS CADEAUX 2018</t>
  </si>
  <si>
    <t>TTC</t>
  </si>
  <si>
    <t>HT</t>
  </si>
  <si>
    <t>TVA COLLECTEE</t>
  </si>
  <si>
    <t>DONT TVA 1353€</t>
  </si>
  <si>
    <t>DONT TVA 1666€</t>
  </si>
  <si>
    <t xml:space="preserve">calcul de la prestation de management </t>
  </si>
  <si>
    <t>Sarl Jardin Esth</t>
  </si>
  <si>
    <t>COMPTE 706200</t>
  </si>
  <si>
    <t>TVA 17206€</t>
  </si>
  <si>
    <t>COMPTE 707000</t>
  </si>
  <si>
    <t>ACCESSOIRES</t>
  </si>
  <si>
    <t>COMPTES 707200</t>
  </si>
  <si>
    <t>VTES PDTS</t>
  </si>
  <si>
    <t>SOIT TOTAL HT</t>
  </si>
  <si>
    <t>taux de 20,2961%</t>
  </si>
  <si>
    <t>tva déductible</t>
  </si>
  <si>
    <t xml:space="preserve">TVA DEDUCTIBLE </t>
  </si>
  <si>
    <t>à actualiser</t>
  </si>
  <si>
    <t>acte juillet</t>
  </si>
  <si>
    <t>acte déc</t>
  </si>
  <si>
    <t>ca produits</t>
  </si>
  <si>
    <t>achats produits</t>
  </si>
  <si>
    <t>MARGES</t>
  </si>
  <si>
    <t>variation stock</t>
  </si>
  <si>
    <t>marge</t>
  </si>
  <si>
    <t>ca cabines</t>
  </si>
  <si>
    <t>achats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</si>
</sst>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14" fontId="2" fillId="0" borderId="4" xfId="0" applyNumberFormat="1" applyFont="1" applyBorder="1"/>
    <xf numFmtId="0" fontId="2" fillId="0" borderId="5" xfId="0" applyFont="1" applyBorder="1"/>
    <xf numFmtId="43" fontId="0" fillId="0" borderId="6" xfId="1" applyFont="1" applyBorder="1"/>
    <xf numFmtId="43" fontId="0" fillId="0" borderId="6" xfId="0" applyNumberFormat="1" applyBorder="1"/>
    <xf numFmtId="0" fontId="0" fillId="0" borderId="2" xfId="0" applyBorder="1"/>
    <xf numFmtId="0" fontId="2" fillId="0" borderId="7" xfId="0" applyFont="1" applyBorder="1"/>
    <xf numFmtId="43" fontId="2" fillId="0" borderId="3" xfId="1" applyFont="1" applyBorder="1"/>
    <xf numFmtId="0" fontId="2" fillId="0" borderId="4" xfId="0" applyFont="1" applyBorder="1"/>
    <xf numFmtId="0" fontId="2" fillId="0" borderId="6" xfId="0" applyFont="1" applyBorder="1"/>
    <xf numFmtId="43" fontId="2" fillId="0" borderId="5" xfId="0" applyNumberFormat="1" applyFont="1" applyBorder="1"/>
    <xf numFmtId="0" fontId="0" fillId="0" borderId="3" xfId="0" applyBorder="1"/>
    <xf numFmtId="14" fontId="0" fillId="0" borderId="4" xfId="0" applyNumberFormat="1" applyBorder="1"/>
    <xf numFmtId="0" fontId="0" fillId="0" borderId="5" xfId="0" applyBorder="1"/>
    <xf numFmtId="0" fontId="0" fillId="2" borderId="0" xfId="0" applyFill="1"/>
    <xf numFmtId="43" fontId="0" fillId="2" borderId="6" xfId="0" applyNumberFormat="1" applyFill="1" applyBorder="1"/>
    <xf numFmtId="43" fontId="2" fillId="3" borderId="0" xfId="0" applyNumberFormat="1" applyFont="1" applyFill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24" sqref="F24"/>
    </sheetView>
  </sheetViews>
  <sheetFormatPr baseColWidth="10" defaultRowHeight="15" x14ac:dyDescent="0.25"/>
  <cols>
    <col min="3" max="3" width="12.85546875" bestFit="1" customWidth="1"/>
  </cols>
  <sheetData>
    <row r="1" spans="1:5" x14ac:dyDescent="0.25">
      <c r="A1" s="11" t="s">
        <v>0</v>
      </c>
      <c r="B1" s="17"/>
    </row>
    <row r="2" spans="1:5" ht="15.75" thickBot="1" x14ac:dyDescent="0.3">
      <c r="A2" s="18">
        <v>43465</v>
      </c>
      <c r="B2" s="19"/>
    </row>
    <row r="4" spans="1:5" x14ac:dyDescent="0.25">
      <c r="A4" s="4" t="s">
        <v>1</v>
      </c>
    </row>
    <row r="6" spans="1:5" x14ac:dyDescent="0.25">
      <c r="A6" t="s">
        <v>2</v>
      </c>
      <c r="C6" s="1">
        <v>103238</v>
      </c>
    </row>
    <row r="7" spans="1:5" x14ac:dyDescent="0.25">
      <c r="A7" t="s">
        <v>3</v>
      </c>
      <c r="C7" s="1">
        <v>13340</v>
      </c>
    </row>
    <row r="8" spans="1:5" x14ac:dyDescent="0.25">
      <c r="A8" t="s">
        <v>4</v>
      </c>
      <c r="C8" s="1">
        <v>134</v>
      </c>
    </row>
    <row r="9" spans="1:5" x14ac:dyDescent="0.25">
      <c r="A9" t="s">
        <v>5</v>
      </c>
      <c r="C9" s="1">
        <v>-8121</v>
      </c>
      <c r="D9" t="s">
        <v>10</v>
      </c>
    </row>
    <row r="10" spans="1:5" x14ac:dyDescent="0.25">
      <c r="A10" t="s">
        <v>6</v>
      </c>
      <c r="C10" s="2">
        <v>9994</v>
      </c>
      <c r="D10" t="s">
        <v>11</v>
      </c>
    </row>
    <row r="11" spans="1:5" x14ac:dyDescent="0.25">
      <c r="C11" s="1">
        <f>SUM(C6:C10)</f>
        <v>118585</v>
      </c>
      <c r="D11" t="s">
        <v>7</v>
      </c>
    </row>
    <row r="12" spans="1:5" x14ac:dyDescent="0.25">
      <c r="C12" s="1">
        <v>98821</v>
      </c>
      <c r="D12" t="s">
        <v>8</v>
      </c>
    </row>
    <row r="13" spans="1:5" x14ac:dyDescent="0.25">
      <c r="C13" s="1">
        <v>19764</v>
      </c>
      <c r="D13" t="s">
        <v>9</v>
      </c>
    </row>
    <row r="14" spans="1:5" ht="15.75" thickBot="1" x14ac:dyDescent="0.3">
      <c r="C14" s="21">
        <v>-9591</v>
      </c>
      <c r="D14" s="20" t="s">
        <v>23</v>
      </c>
      <c r="E14" s="20"/>
    </row>
    <row r="15" spans="1:5" x14ac:dyDescent="0.25">
      <c r="C15" s="3">
        <f>SUM(C13:C14)</f>
        <v>10173</v>
      </c>
    </row>
    <row r="16" spans="1:5" x14ac:dyDescent="0.25">
      <c r="B16" t="s">
        <v>25</v>
      </c>
      <c r="C16" s="3">
        <v>-3500</v>
      </c>
    </row>
    <row r="17" spans="1:3" ht="15.75" thickBot="1" x14ac:dyDescent="0.3">
      <c r="B17" t="s">
        <v>26</v>
      </c>
      <c r="C17" s="10">
        <v>-3000</v>
      </c>
    </row>
    <row r="18" spans="1:3" x14ac:dyDescent="0.25">
      <c r="C18" s="22">
        <f>SUM(C15:C17)</f>
        <v>3673</v>
      </c>
    </row>
    <row r="25" spans="1:3" x14ac:dyDescent="0.25">
      <c r="A25" s="20"/>
      <c r="B25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24" sqref="F24"/>
    </sheetView>
  </sheetViews>
  <sheetFormatPr baseColWidth="10" defaultRowHeight="15" x14ac:dyDescent="0.25"/>
  <cols>
    <col min="3" max="3" width="12.85546875" bestFit="1" customWidth="1"/>
  </cols>
  <sheetData>
    <row r="1" spans="1:4" x14ac:dyDescent="0.25">
      <c r="A1" s="5" t="s">
        <v>13</v>
      </c>
      <c r="B1" s="6"/>
    </row>
    <row r="2" spans="1:4" ht="15.75" thickBot="1" x14ac:dyDescent="0.3">
      <c r="A2" s="7">
        <v>43465</v>
      </c>
      <c r="B2" s="8"/>
    </row>
    <row r="4" spans="1:4" x14ac:dyDescent="0.25">
      <c r="A4" s="4" t="s">
        <v>12</v>
      </c>
      <c r="B4" s="4"/>
      <c r="C4" s="4"/>
      <c r="D4" s="4"/>
    </row>
    <row r="5" spans="1:4" x14ac:dyDescent="0.25">
      <c r="C5" s="1"/>
    </row>
    <row r="6" spans="1:4" x14ac:dyDescent="0.25">
      <c r="A6" t="s">
        <v>14</v>
      </c>
      <c r="C6" s="1">
        <v>103238</v>
      </c>
      <c r="D6" t="s">
        <v>15</v>
      </c>
    </row>
    <row r="7" spans="1:4" x14ac:dyDescent="0.25">
      <c r="A7" t="s">
        <v>6</v>
      </c>
      <c r="C7" s="1">
        <v>-9994</v>
      </c>
    </row>
    <row r="8" spans="1:4" ht="15.75" thickBot="1" x14ac:dyDescent="0.3">
      <c r="A8" t="s">
        <v>5</v>
      </c>
      <c r="C8" s="9">
        <v>8121</v>
      </c>
    </row>
    <row r="9" spans="1:4" x14ac:dyDescent="0.25">
      <c r="C9" s="1">
        <f>SUM(C5:C8)</f>
        <v>101365</v>
      </c>
    </row>
    <row r="10" spans="1:4" ht="15.75" thickBot="1" x14ac:dyDescent="0.3">
      <c r="A10" t="s">
        <v>9</v>
      </c>
      <c r="C10" s="9">
        <v>-17206</v>
      </c>
    </row>
    <row r="11" spans="1:4" x14ac:dyDescent="0.25">
      <c r="C11" s="3">
        <f>SUM(C9:C10)</f>
        <v>84159</v>
      </c>
    </row>
    <row r="14" spans="1:4" x14ac:dyDescent="0.25">
      <c r="A14" t="s">
        <v>16</v>
      </c>
      <c r="C14" s="1">
        <v>134</v>
      </c>
    </row>
    <row r="15" spans="1:4" ht="15.75" thickBot="1" x14ac:dyDescent="0.3">
      <c r="A15" t="s">
        <v>17</v>
      </c>
      <c r="C15" s="9">
        <v>-22.34</v>
      </c>
      <c r="D15" t="s">
        <v>9</v>
      </c>
    </row>
    <row r="16" spans="1:4" x14ac:dyDescent="0.25">
      <c r="C16" s="3">
        <f>SUM(C14:C15)</f>
        <v>111.66</v>
      </c>
    </row>
    <row r="18" spans="1:4" x14ac:dyDescent="0.25">
      <c r="A18" t="s">
        <v>18</v>
      </c>
      <c r="C18" s="1">
        <v>13340</v>
      </c>
    </row>
    <row r="19" spans="1:4" ht="15.75" thickBot="1" x14ac:dyDescent="0.3">
      <c r="A19" t="s">
        <v>19</v>
      </c>
      <c r="C19" s="10">
        <v>-2223.34</v>
      </c>
      <c r="D19" t="s">
        <v>9</v>
      </c>
    </row>
    <row r="20" spans="1:4" x14ac:dyDescent="0.25">
      <c r="C20" s="3">
        <f>SUM(C18:C19)</f>
        <v>11116.66</v>
      </c>
    </row>
    <row r="22" spans="1:4" ht="15.75" thickBot="1" x14ac:dyDescent="0.3">
      <c r="A22" t="s">
        <v>20</v>
      </c>
      <c r="C22" s="3">
        <f>C11+C16+C20</f>
        <v>95387.32</v>
      </c>
    </row>
    <row r="23" spans="1:4" x14ac:dyDescent="0.25">
      <c r="A23" s="5" t="s">
        <v>21</v>
      </c>
      <c r="B23" s="12"/>
      <c r="C23" s="13">
        <v>19359.900000000001</v>
      </c>
    </row>
    <row r="24" spans="1:4" ht="15.75" thickBot="1" x14ac:dyDescent="0.3">
      <c r="A24" s="14" t="s">
        <v>22</v>
      </c>
      <c r="B24" s="15"/>
      <c r="C24" s="16">
        <f>C23*0.2</f>
        <v>3871.9800000000005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19" sqref="C19"/>
    </sheetView>
  </sheetViews>
  <sheetFormatPr baseColWidth="10" defaultRowHeight="15" x14ac:dyDescent="0.25"/>
  <cols>
    <col min="1" max="1" width="22" customWidth="1"/>
  </cols>
  <sheetData>
    <row r="1" spans="1:8" ht="15.75" thickBot="1" x14ac:dyDescent="0.3">
      <c r="A1" s="20" t="s">
        <v>29</v>
      </c>
    </row>
    <row r="2" spans="1:8" ht="15.75" thickBot="1" x14ac:dyDescent="0.3">
      <c r="B2" s="24">
        <v>2018</v>
      </c>
      <c r="C2" s="25">
        <v>2017</v>
      </c>
      <c r="D2" s="25">
        <v>2016</v>
      </c>
      <c r="E2" s="25">
        <v>2015</v>
      </c>
      <c r="F2" s="25">
        <v>2014</v>
      </c>
      <c r="G2" s="25">
        <v>2013</v>
      </c>
      <c r="H2" s="26">
        <v>2012</v>
      </c>
    </row>
    <row r="4" spans="1:8" x14ac:dyDescent="0.25">
      <c r="A4" t="s">
        <v>27</v>
      </c>
      <c r="B4">
        <v>11228</v>
      </c>
      <c r="C4">
        <v>11917</v>
      </c>
      <c r="D4">
        <v>15110</v>
      </c>
    </row>
    <row r="5" spans="1:8" x14ac:dyDescent="0.25">
      <c r="A5" t="s">
        <v>28</v>
      </c>
      <c r="B5">
        <v>-5057</v>
      </c>
      <c r="C5">
        <v>-5453</v>
      </c>
      <c r="D5">
        <v>-5689</v>
      </c>
    </row>
    <row r="6" spans="1:8" x14ac:dyDescent="0.25">
      <c r="A6" t="s">
        <v>30</v>
      </c>
      <c r="B6" s="23">
        <v>2269</v>
      </c>
      <c r="C6" s="23">
        <v>1671</v>
      </c>
      <c r="D6" s="23">
        <v>-2691</v>
      </c>
    </row>
    <row r="7" spans="1:8" x14ac:dyDescent="0.25">
      <c r="B7">
        <f>SUM(B4:B6)</f>
        <v>8440</v>
      </c>
      <c r="C7">
        <f>SUM(C4:C6)</f>
        <v>8135</v>
      </c>
      <c r="D7">
        <f>SUM(D4:D6)</f>
        <v>6730</v>
      </c>
    </row>
    <row r="8" spans="1:8" x14ac:dyDescent="0.25">
      <c r="A8" t="s">
        <v>31</v>
      </c>
      <c r="B8">
        <f>B7/B4</f>
        <v>0.75169219807623799</v>
      </c>
      <c r="C8">
        <f>C7/C4</f>
        <v>0.68263824788117811</v>
      </c>
      <c r="D8">
        <f>D7/D4</f>
        <v>0.4454003970880212</v>
      </c>
      <c r="E8">
        <v>0.22500000000000001</v>
      </c>
      <c r="F8">
        <v>0.4556</v>
      </c>
      <c r="G8">
        <v>0.56820000000000004</v>
      </c>
      <c r="H8">
        <v>0.48049999999999998</v>
      </c>
    </row>
    <row r="11" spans="1:8" x14ac:dyDescent="0.25">
      <c r="A11" t="s">
        <v>32</v>
      </c>
      <c r="B11">
        <v>84158.67</v>
      </c>
      <c r="C11">
        <v>92342.5</v>
      </c>
    </row>
    <row r="12" spans="1:8" x14ac:dyDescent="0.25">
      <c r="A12" t="s">
        <v>33</v>
      </c>
      <c r="B12">
        <v>-8695</v>
      </c>
      <c r="C12">
        <v>-4221</v>
      </c>
    </row>
    <row r="13" spans="1:8" ht="15.75" thickBot="1" x14ac:dyDescent="0.3">
      <c r="A13" t="s">
        <v>30</v>
      </c>
      <c r="B13" s="27">
        <v>-1767</v>
      </c>
      <c r="C13" s="27">
        <v>-2229</v>
      </c>
    </row>
    <row r="14" spans="1:8" x14ac:dyDescent="0.25">
      <c r="B14">
        <f>SUM(B11:B13)</f>
        <v>73696.67</v>
      </c>
      <c r="C14">
        <f>SUM(C11:C13)</f>
        <v>85892.5</v>
      </c>
    </row>
    <row r="15" spans="1:8" x14ac:dyDescent="0.25">
      <c r="A15" t="s">
        <v>31</v>
      </c>
      <c r="B15">
        <f>B14/B11</f>
        <v>0.87568719895407088</v>
      </c>
      <c r="C15">
        <f>C14/C11</f>
        <v>0.93015133876600697</v>
      </c>
      <c r="D15">
        <v>0.94199999999999995</v>
      </c>
      <c r="E15">
        <v>0.9667</v>
      </c>
      <c r="F15">
        <v>0.93669999999999998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CA12</vt:lpstr>
      <vt:lpstr>CONV MANAGEMENT 2018</vt:lpstr>
      <vt:lpstr>marges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2019-03-06T13:03:07Z</cp:lastPrinted>
  <dcterms:created xsi:type="dcterms:W3CDTF">2019-01-29T11:06:07Z</dcterms:created>
  <dcterms:modified xsi:type="dcterms:W3CDTF">2019-03-06T13:04:14Z</dcterms:modified>
</cp:coreProperties>
</file>