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POINT TRESO DOMAINE - FP\"/>
    </mc:Choice>
  </mc:AlternateContent>
  <bookViews>
    <workbookView xWindow="0" yWindow="0" windowWidth="20040" windowHeight="7620" activeTab="2"/>
  </bookViews>
  <sheets>
    <sheet name="TRESO" sheetId="1" r:id="rId1"/>
    <sheet name="CHARGES" sheetId="3" r:id="rId2"/>
    <sheet name="EMPRUNT" sheetId="2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3" i="2"/>
  <c r="I23" i="2"/>
  <c r="F23" i="2"/>
  <c r="D23" i="2"/>
  <c r="D18" i="3"/>
  <c r="E18" i="3"/>
  <c r="F18" i="3" s="1"/>
  <c r="F21" i="3" s="1"/>
  <c r="B12" i="3"/>
  <c r="E23" i="1" l="1"/>
  <c r="D6" i="1"/>
  <c r="C6" i="1"/>
  <c r="B6" i="1"/>
  <c r="E6" i="1" l="1"/>
  <c r="E13" i="1" s="1"/>
  <c r="E18" i="1" s="1"/>
</calcChain>
</file>

<file path=xl/sharedStrings.xml><?xml version="1.0" encoding="utf-8"?>
<sst xmlns="http://schemas.openxmlformats.org/spreadsheetml/2006/main" count="66" uniqueCount="63">
  <si>
    <t xml:space="preserve">DOMAINE AF GROS </t>
  </si>
  <si>
    <t xml:space="preserve">TRESO </t>
  </si>
  <si>
    <t>CA</t>
  </si>
  <si>
    <t>BP</t>
  </si>
  <si>
    <t>LCL</t>
  </si>
  <si>
    <t xml:space="preserve">C/C AFGROS </t>
  </si>
  <si>
    <t xml:space="preserve">C/C FRANCOIS </t>
  </si>
  <si>
    <t xml:space="preserve">FRANCOIS RACHAT PARTS </t>
  </si>
  <si>
    <t xml:space="preserve">tréso restante </t>
  </si>
  <si>
    <t>point au 19/3/2019</t>
  </si>
  <si>
    <t>SAS FRANCOIS PARENT NOUS DOIT</t>
  </si>
  <si>
    <t xml:space="preserve">vins </t>
  </si>
  <si>
    <t xml:space="preserve">FRANCOIS PARENT </t>
  </si>
  <si>
    <t>TRESO</t>
  </si>
  <si>
    <t xml:space="preserve">PRÊT </t>
  </si>
  <si>
    <t>RBT C/C</t>
  </si>
  <si>
    <t xml:space="preserve">CAPITAL RESTANT DU </t>
  </si>
  <si>
    <t>ELECTRICITE</t>
  </si>
  <si>
    <t>MAT VINIF</t>
  </si>
  <si>
    <t xml:space="preserve">CUVES </t>
  </si>
  <si>
    <t xml:space="preserve">SUR LE DOMAINE </t>
  </si>
  <si>
    <t xml:space="preserve">BANQUE POPULAIRE </t>
  </si>
  <si>
    <t>TRACTEUR</t>
  </si>
  <si>
    <t>FIN 2022</t>
  </si>
  <si>
    <t>ECH MOIS</t>
  </si>
  <si>
    <t>CREDIT AGRICOLE</t>
  </si>
  <si>
    <t>LOC BUREAUTIQUE</t>
  </si>
  <si>
    <t>LEASING /LOC</t>
  </si>
  <si>
    <t xml:space="preserve">PRÊT VENDANGES </t>
  </si>
  <si>
    <t>FIN 2019</t>
  </si>
  <si>
    <t xml:space="preserve">SUR FRANCOIS PARENT </t>
  </si>
  <si>
    <t xml:space="preserve">EMPRUNT RBT C/C FRANCOIS </t>
  </si>
  <si>
    <t xml:space="preserve">1200€ /MOIS </t>
  </si>
  <si>
    <t>FIN 10/7/2024</t>
  </si>
  <si>
    <t>VIGNES BEAUJOLAIS</t>
  </si>
  <si>
    <t>FIN 15/12/2031</t>
  </si>
  <si>
    <t xml:space="preserve">MAT CUVERIE </t>
  </si>
  <si>
    <t>FIN 2020</t>
  </si>
  <si>
    <t>CAMION</t>
  </si>
  <si>
    <t>KANGOO</t>
  </si>
  <si>
    <t>MACH ETIQUETTES</t>
  </si>
  <si>
    <t>PRESSOIR /OENOPOMPE</t>
  </si>
  <si>
    <t>FIN 2021</t>
  </si>
  <si>
    <t>ACHATS RAISINS A PAYER</t>
  </si>
  <si>
    <t>FRAIS FIXES MENSUELS</t>
  </si>
  <si>
    <t xml:space="preserve">FRANCOIS </t>
  </si>
  <si>
    <t>AFGROS</t>
  </si>
  <si>
    <t>MENSUEL</t>
  </si>
  <si>
    <t>loyer</t>
  </si>
  <si>
    <t>maintenance</t>
  </si>
  <si>
    <t>assurance</t>
  </si>
  <si>
    <t>commissions</t>
  </si>
  <si>
    <t>honoraires</t>
  </si>
  <si>
    <t>social</t>
  </si>
  <si>
    <t>salaires</t>
  </si>
  <si>
    <t>frais venant de FP</t>
  </si>
  <si>
    <t>gaz elect eau</t>
  </si>
  <si>
    <t xml:space="preserve">vendanges </t>
  </si>
  <si>
    <t xml:space="preserve">divers </t>
  </si>
  <si>
    <t>impots</t>
  </si>
  <si>
    <t xml:space="preserve">vignes et caves </t>
  </si>
  <si>
    <t xml:space="preserve">par an </t>
  </si>
  <si>
    <t>batiments /loyer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</si>
</sst>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0" applyNumberFormat="1" applyFont="1" applyBorder="1"/>
    <xf numFmtId="0" fontId="0" fillId="0" borderId="3" xfId="0" applyBorder="1"/>
    <xf numFmtId="4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0" fillId="0" borderId="7" xfId="0" applyBorder="1"/>
    <xf numFmtId="0" fontId="0" fillId="0" borderId="0" xfId="0" applyBorder="1"/>
    <xf numFmtId="43" fontId="0" fillId="0" borderId="8" xfId="1" applyFont="1" applyBorder="1"/>
    <xf numFmtId="43" fontId="0" fillId="0" borderId="9" xfId="1" applyFont="1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5" fillId="0" borderId="0" xfId="0" applyFont="1"/>
    <xf numFmtId="0" fontId="0" fillId="0" borderId="11" xfId="0" applyBorder="1"/>
    <xf numFmtId="43" fontId="2" fillId="0" borderId="0" xfId="1" applyFont="1"/>
    <xf numFmtId="43" fontId="2" fillId="0" borderId="3" xfId="1" applyFont="1" applyBorder="1"/>
    <xf numFmtId="0" fontId="2" fillId="0" borderId="0" xfId="0" applyFont="1" applyBorder="1"/>
    <xf numFmtId="43" fontId="2" fillId="0" borderId="8" xfId="1" applyFont="1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4" fillId="0" borderId="4" xfId="0" applyFont="1" applyBorder="1"/>
    <xf numFmtId="0" fontId="4" fillId="0" borderId="5" xfId="0" applyFont="1" applyBorder="1"/>
    <xf numFmtId="14" fontId="0" fillId="0" borderId="0" xfId="0" applyNumberFormat="1"/>
    <xf numFmtId="43" fontId="0" fillId="2" borderId="0" xfId="1" applyFont="1" applyFill="1"/>
    <xf numFmtId="0" fontId="0" fillId="2" borderId="0" xfId="0" applyFill="1"/>
    <xf numFmtId="0" fontId="2" fillId="0" borderId="12" xfId="0" applyFont="1" applyBorder="1"/>
    <xf numFmtId="0" fontId="2" fillId="0" borderId="14" xfId="0" applyFont="1" applyBorder="1"/>
    <xf numFmtId="43" fontId="2" fillId="0" borderId="13" xfId="1" applyFont="1" applyBorder="1"/>
    <xf numFmtId="0" fontId="5" fillId="0" borderId="12" xfId="0" applyFont="1" applyBorder="1"/>
    <xf numFmtId="0" fontId="5" fillId="0" borderId="13" xfId="0" applyFont="1" applyBorder="1"/>
    <xf numFmtId="43" fontId="0" fillId="0" borderId="3" xfId="1" applyFont="1" applyBorder="1"/>
    <xf numFmtId="43" fontId="0" fillId="0" borderId="0" xfId="0" applyNumberFormat="1"/>
    <xf numFmtId="43" fontId="0" fillId="0" borderId="0" xfId="0" applyNumberFormat="1" applyFont="1" applyBorder="1"/>
    <xf numFmtId="4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I18" sqref="I18"/>
    </sheetView>
  </sheetViews>
  <sheetFormatPr baseColWidth="10" defaultRowHeight="15" x14ac:dyDescent="0.25"/>
  <cols>
    <col min="2" max="3" width="12.85546875" bestFit="1" customWidth="1"/>
    <col min="4" max="4" width="11.85546875" bestFit="1" customWidth="1"/>
    <col min="5" max="5" width="17.85546875" customWidth="1"/>
    <col min="8" max="8" width="23.5703125" customWidth="1"/>
    <col min="9" max="9" width="12.85546875" bestFit="1" customWidth="1"/>
    <col min="14" max="14" width="11.85546875" bestFit="1" customWidth="1"/>
  </cols>
  <sheetData>
    <row r="1" spans="1:14" ht="18.75" x14ac:dyDescent="0.3">
      <c r="A1" s="8" t="s">
        <v>0</v>
      </c>
      <c r="B1" s="8"/>
      <c r="D1" t="s">
        <v>9</v>
      </c>
      <c r="G1" s="18"/>
      <c r="H1" s="8" t="s">
        <v>12</v>
      </c>
      <c r="I1" s="8"/>
      <c r="J1" s="17"/>
      <c r="K1" t="s">
        <v>14</v>
      </c>
      <c r="N1" s="1"/>
    </row>
    <row r="2" spans="1:14" x14ac:dyDescent="0.25">
      <c r="G2" s="18"/>
      <c r="K2" t="s">
        <v>16</v>
      </c>
      <c r="N2" s="1">
        <v>73000</v>
      </c>
    </row>
    <row r="3" spans="1:14" x14ac:dyDescent="0.25">
      <c r="A3" t="s">
        <v>1</v>
      </c>
      <c r="B3" t="s">
        <v>2</v>
      </c>
      <c r="C3" s="1" t="s">
        <v>3</v>
      </c>
      <c r="D3" t="s">
        <v>4</v>
      </c>
      <c r="G3" s="18"/>
      <c r="H3" t="s">
        <v>13</v>
      </c>
      <c r="I3" s="1">
        <v>350000</v>
      </c>
      <c r="K3" t="s">
        <v>15</v>
      </c>
      <c r="N3" s="1">
        <v>1086</v>
      </c>
    </row>
    <row r="4" spans="1:14" x14ac:dyDescent="0.25">
      <c r="B4" s="1">
        <v>70000</v>
      </c>
      <c r="C4" s="1">
        <v>550000</v>
      </c>
      <c r="D4" s="1">
        <v>90000</v>
      </c>
      <c r="G4" s="18"/>
    </row>
    <row r="5" spans="1:14" ht="15.75" thickBot="1" x14ac:dyDescent="0.3">
      <c r="B5" s="2">
        <v>700000</v>
      </c>
      <c r="C5" s="2"/>
      <c r="D5" s="2"/>
      <c r="G5" s="18"/>
    </row>
    <row r="6" spans="1:14" ht="15.75" thickBot="1" x14ac:dyDescent="0.3">
      <c r="B6" s="1">
        <f>SUM(B4:B5)</f>
        <v>770000</v>
      </c>
      <c r="C6" s="1">
        <f>SUM(C4:C5)</f>
        <v>550000</v>
      </c>
      <c r="D6" s="1">
        <f>SUM(D4:D5)</f>
        <v>90000</v>
      </c>
      <c r="E6" s="3">
        <f>SUM(B6:D6)</f>
        <v>1410000</v>
      </c>
      <c r="G6" s="18"/>
      <c r="H6" t="s">
        <v>43</v>
      </c>
      <c r="I6" s="1">
        <v>35000</v>
      </c>
    </row>
    <row r="7" spans="1:14" x14ac:dyDescent="0.25">
      <c r="G7" s="18"/>
    </row>
    <row r="8" spans="1:14" x14ac:dyDescent="0.25">
      <c r="E8" s="1"/>
      <c r="G8" s="18"/>
    </row>
    <row r="9" spans="1:14" x14ac:dyDescent="0.25">
      <c r="A9" t="s">
        <v>5</v>
      </c>
      <c r="E9" s="1">
        <v>-130000</v>
      </c>
      <c r="G9" s="18"/>
    </row>
    <row r="10" spans="1:14" x14ac:dyDescent="0.25">
      <c r="A10" t="s">
        <v>6</v>
      </c>
      <c r="E10" s="1">
        <v>-42000</v>
      </c>
      <c r="G10" s="18"/>
    </row>
    <row r="11" spans="1:14" x14ac:dyDescent="0.25">
      <c r="A11" t="s">
        <v>7</v>
      </c>
      <c r="E11" s="1">
        <v>-500000</v>
      </c>
      <c r="G11" s="18"/>
    </row>
    <row r="12" spans="1:14" ht="15.75" thickBot="1" x14ac:dyDescent="0.3">
      <c r="E12" s="4"/>
      <c r="G12" s="18"/>
    </row>
    <row r="13" spans="1:14" x14ac:dyDescent="0.25">
      <c r="C13" t="s">
        <v>8</v>
      </c>
      <c r="E13" s="5">
        <f>SUM(E6:E12)</f>
        <v>738000</v>
      </c>
      <c r="G13" s="18"/>
    </row>
    <row r="14" spans="1:14" x14ac:dyDescent="0.25">
      <c r="E14" s="5"/>
      <c r="G14" s="18"/>
    </row>
    <row r="15" spans="1:14" x14ac:dyDescent="0.25">
      <c r="C15" t="s">
        <v>17</v>
      </c>
      <c r="E15" s="5">
        <v>-30000</v>
      </c>
      <c r="G15" s="18"/>
    </row>
    <row r="16" spans="1:14" x14ac:dyDescent="0.25">
      <c r="C16" t="s">
        <v>18</v>
      </c>
      <c r="E16" s="5">
        <v>-55000</v>
      </c>
      <c r="G16" s="18"/>
    </row>
    <row r="17" spans="1:7" ht="15.75" thickBot="1" x14ac:dyDescent="0.3">
      <c r="C17" t="s">
        <v>19</v>
      </c>
      <c r="E17" s="20">
        <v>-10000</v>
      </c>
      <c r="G17" s="18"/>
    </row>
    <row r="18" spans="1:7" x14ac:dyDescent="0.25">
      <c r="E18" s="19">
        <f>SUM(E13:E17)</f>
        <v>643000</v>
      </c>
      <c r="G18" s="18"/>
    </row>
    <row r="19" spans="1:7" ht="15.75" thickBot="1" x14ac:dyDescent="0.3">
      <c r="G19" s="18"/>
    </row>
    <row r="20" spans="1:7" ht="15.75" thickBot="1" x14ac:dyDescent="0.3">
      <c r="A20" s="31" t="s">
        <v>10</v>
      </c>
      <c r="B20" s="32"/>
      <c r="C20" s="32"/>
      <c r="D20" s="32"/>
      <c r="E20" s="33">
        <v>10167</v>
      </c>
      <c r="G20" s="18"/>
    </row>
    <row r="21" spans="1:7" x14ac:dyDescent="0.25">
      <c r="A21" s="10"/>
      <c r="B21" s="11"/>
      <c r="C21" s="11"/>
      <c r="D21" s="11"/>
      <c r="E21" s="12">
        <v>131189</v>
      </c>
      <c r="G21" s="18"/>
    </row>
    <row r="22" spans="1:7" ht="15.75" thickBot="1" x14ac:dyDescent="0.3">
      <c r="A22" s="10"/>
      <c r="B22" s="11"/>
      <c r="C22" s="11"/>
      <c r="D22" s="11"/>
      <c r="E22" s="13">
        <v>181553</v>
      </c>
      <c r="G22" s="18"/>
    </row>
    <row r="23" spans="1:7" x14ac:dyDescent="0.25">
      <c r="A23" s="10"/>
      <c r="B23" s="11"/>
      <c r="C23" s="21" t="s">
        <v>11</v>
      </c>
      <c r="D23" s="21"/>
      <c r="E23" s="22">
        <f>SUM(E20:E22)</f>
        <v>322909</v>
      </c>
      <c r="G23" s="18"/>
    </row>
    <row r="24" spans="1:7" x14ac:dyDescent="0.25">
      <c r="A24" s="10"/>
      <c r="B24" s="11"/>
      <c r="C24" s="11"/>
      <c r="D24" s="11"/>
      <c r="E24" s="14"/>
      <c r="G24" s="18"/>
    </row>
    <row r="25" spans="1:7" ht="15.75" thickBot="1" x14ac:dyDescent="0.3">
      <c r="A25" s="15"/>
      <c r="B25" s="4"/>
      <c r="C25" s="4"/>
      <c r="D25" s="4"/>
      <c r="E25" s="16"/>
      <c r="G25" s="18"/>
    </row>
    <row r="26" spans="1:7" x14ac:dyDescent="0.25">
      <c r="G26" s="18"/>
    </row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J10" sqref="J10"/>
    </sheetView>
  </sheetViews>
  <sheetFormatPr baseColWidth="10" defaultRowHeight="15" x14ac:dyDescent="0.25"/>
  <cols>
    <col min="1" max="1" width="17" customWidth="1"/>
    <col min="2" max="2" width="11.85546875" bestFit="1" customWidth="1"/>
    <col min="4" max="4" width="15.42578125" customWidth="1"/>
    <col min="5" max="5" width="11.85546875" bestFit="1" customWidth="1"/>
    <col min="6" max="6" width="17.42578125" customWidth="1"/>
  </cols>
  <sheetData>
    <row r="1" spans="1:5" ht="19.5" thickBot="1" x14ac:dyDescent="0.35">
      <c r="A1" s="34" t="s">
        <v>44</v>
      </c>
      <c r="B1" s="35"/>
    </row>
    <row r="3" spans="1:5" x14ac:dyDescent="0.25">
      <c r="B3" s="6" t="s">
        <v>45</v>
      </c>
      <c r="D3" s="40" t="s">
        <v>46</v>
      </c>
    </row>
    <row r="4" spans="1:5" x14ac:dyDescent="0.25">
      <c r="A4" t="s">
        <v>47</v>
      </c>
      <c r="D4" s="1"/>
      <c r="E4" s="1"/>
    </row>
    <row r="5" spans="1:5" x14ac:dyDescent="0.25">
      <c r="A5" t="s">
        <v>48</v>
      </c>
      <c r="B5" s="1">
        <v>3000</v>
      </c>
      <c r="D5" s="1">
        <v>20000</v>
      </c>
      <c r="E5" s="1"/>
    </row>
    <row r="6" spans="1:5" x14ac:dyDescent="0.25">
      <c r="A6" t="s">
        <v>62</v>
      </c>
      <c r="B6" s="1"/>
      <c r="D6" s="1">
        <v>10000</v>
      </c>
      <c r="E6" s="1"/>
    </row>
    <row r="7" spans="1:5" x14ac:dyDescent="0.25">
      <c r="A7" t="s">
        <v>49</v>
      </c>
      <c r="B7" s="1">
        <v>250</v>
      </c>
      <c r="D7" s="1">
        <v>1000</v>
      </c>
      <c r="E7" s="1"/>
    </row>
    <row r="8" spans="1:5" x14ac:dyDescent="0.25">
      <c r="A8" t="s">
        <v>50</v>
      </c>
      <c r="B8" s="1">
        <v>100</v>
      </c>
      <c r="D8" s="1">
        <v>4500</v>
      </c>
      <c r="E8" s="1"/>
    </row>
    <row r="9" spans="1:5" x14ac:dyDescent="0.25">
      <c r="A9" t="s">
        <v>51</v>
      </c>
      <c r="B9" s="1">
        <v>800</v>
      </c>
      <c r="D9" s="1">
        <v>5000</v>
      </c>
      <c r="E9" s="1"/>
    </row>
    <row r="10" spans="1:5" x14ac:dyDescent="0.25">
      <c r="A10" t="s">
        <v>52</v>
      </c>
      <c r="B10" s="1">
        <v>500</v>
      </c>
      <c r="D10" s="1">
        <v>2000</v>
      </c>
      <c r="E10" s="1"/>
    </row>
    <row r="11" spans="1:5" ht="15.75" thickBot="1" x14ac:dyDescent="0.3">
      <c r="A11" t="s">
        <v>53</v>
      </c>
      <c r="B11" s="36">
        <v>15000</v>
      </c>
      <c r="D11" s="1"/>
      <c r="E11" s="1"/>
    </row>
    <row r="12" spans="1:5" x14ac:dyDescent="0.25">
      <c r="B12" s="19">
        <f>SUM(B5:B11)</f>
        <v>19650</v>
      </c>
      <c r="D12" s="1"/>
      <c r="E12" s="1"/>
    </row>
    <row r="13" spans="1:5" x14ac:dyDescent="0.25">
      <c r="A13" t="s">
        <v>54</v>
      </c>
      <c r="B13" s="1"/>
      <c r="D13" s="1">
        <v>12000</v>
      </c>
      <c r="E13" s="1"/>
    </row>
    <row r="14" spans="1:5" x14ac:dyDescent="0.25">
      <c r="A14" t="s">
        <v>55</v>
      </c>
      <c r="D14" s="1">
        <v>5000</v>
      </c>
      <c r="E14" s="1"/>
    </row>
    <row r="15" spans="1:5" x14ac:dyDescent="0.25">
      <c r="A15" t="s">
        <v>56</v>
      </c>
      <c r="D15" s="1">
        <v>3900</v>
      </c>
      <c r="E15" s="1"/>
    </row>
    <row r="16" spans="1:5" x14ac:dyDescent="0.25">
      <c r="A16" t="s">
        <v>59</v>
      </c>
      <c r="D16" s="1">
        <v>25000</v>
      </c>
      <c r="E16" s="1"/>
    </row>
    <row r="17" spans="1:6" ht="15.75" thickBot="1" x14ac:dyDescent="0.3">
      <c r="A17" t="s">
        <v>57</v>
      </c>
      <c r="D17" s="36">
        <v>20000</v>
      </c>
      <c r="E17" s="1"/>
    </row>
    <row r="18" spans="1:6" ht="15.75" thickBot="1" x14ac:dyDescent="0.3">
      <c r="D18" s="1">
        <f>SUM(D4:D17)</f>
        <v>108400</v>
      </c>
      <c r="E18" s="37">
        <f>SUM(E4:E15)</f>
        <v>0</v>
      </c>
      <c r="F18" s="3">
        <f>SUM(D18:E18)</f>
        <v>108400</v>
      </c>
    </row>
    <row r="19" spans="1:6" x14ac:dyDescent="0.25">
      <c r="A19" t="s">
        <v>60</v>
      </c>
      <c r="D19" s="1"/>
      <c r="E19" s="37"/>
      <c r="F19" s="38">
        <v>10000</v>
      </c>
    </row>
    <row r="20" spans="1:6" ht="15.75" thickBot="1" x14ac:dyDescent="0.3">
      <c r="A20" t="s">
        <v>58</v>
      </c>
      <c r="F20" s="36">
        <v>30000</v>
      </c>
    </row>
    <row r="21" spans="1:6" x14ac:dyDescent="0.25">
      <c r="F21" s="37">
        <f>SUM(F18:F20)</f>
        <v>148400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C15" sqref="C15"/>
    </sheetView>
  </sheetViews>
  <sheetFormatPr baseColWidth="10" defaultRowHeight="15" x14ac:dyDescent="0.25"/>
  <cols>
    <col min="3" max="3" width="17" customWidth="1"/>
    <col min="10" max="10" width="15.140625" customWidth="1"/>
  </cols>
  <sheetData>
    <row r="1" spans="1:9" ht="15.75" thickBot="1" x14ac:dyDescent="0.3">
      <c r="A1" s="23" t="s">
        <v>20</v>
      </c>
      <c r="B1" s="24"/>
    </row>
    <row r="3" spans="1:9" ht="15.75" x14ac:dyDescent="0.25">
      <c r="A3" s="7" t="s">
        <v>21</v>
      </c>
      <c r="B3" s="6"/>
      <c r="E3" s="18"/>
      <c r="F3" s="7" t="s">
        <v>25</v>
      </c>
      <c r="I3" s="6" t="s">
        <v>27</v>
      </c>
    </row>
    <row r="4" spans="1:9" x14ac:dyDescent="0.25">
      <c r="D4" t="s">
        <v>24</v>
      </c>
      <c r="E4" s="18"/>
    </row>
    <row r="5" spans="1:9" x14ac:dyDescent="0.25">
      <c r="A5" t="s">
        <v>22</v>
      </c>
      <c r="C5" t="s">
        <v>23</v>
      </c>
      <c r="D5" s="1">
        <v>1400</v>
      </c>
      <c r="E5" s="18"/>
    </row>
    <row r="6" spans="1:9" x14ac:dyDescent="0.25">
      <c r="D6" s="1"/>
      <c r="E6" s="18"/>
    </row>
    <row r="7" spans="1:9" x14ac:dyDescent="0.25">
      <c r="A7" t="s">
        <v>26</v>
      </c>
      <c r="D7" s="29"/>
      <c r="E7" s="18"/>
      <c r="H7" t="s">
        <v>23</v>
      </c>
      <c r="I7" s="1">
        <v>310</v>
      </c>
    </row>
    <row r="8" spans="1:9" x14ac:dyDescent="0.25">
      <c r="D8" s="1"/>
      <c r="E8" s="18"/>
    </row>
    <row r="9" spans="1:9" x14ac:dyDescent="0.25">
      <c r="A9" t="s">
        <v>28</v>
      </c>
      <c r="C9" t="s">
        <v>29</v>
      </c>
      <c r="D9" s="1">
        <v>3330</v>
      </c>
      <c r="E9" s="18"/>
    </row>
    <row r="10" spans="1:9" x14ac:dyDescent="0.25">
      <c r="D10" s="1"/>
      <c r="E10" s="18"/>
    </row>
    <row r="11" spans="1:9" x14ac:dyDescent="0.25">
      <c r="A11" t="s">
        <v>34</v>
      </c>
      <c r="C11" t="s">
        <v>35</v>
      </c>
      <c r="D11" s="29"/>
      <c r="E11" s="18"/>
      <c r="F11" s="1">
        <v>3000</v>
      </c>
    </row>
    <row r="12" spans="1:9" x14ac:dyDescent="0.25">
      <c r="E12" s="18"/>
    </row>
    <row r="13" spans="1:9" x14ac:dyDescent="0.25">
      <c r="A13" t="s">
        <v>36</v>
      </c>
      <c r="C13" t="s">
        <v>37</v>
      </c>
      <c r="D13" s="1">
        <v>600</v>
      </c>
      <c r="E13" s="18"/>
    </row>
    <row r="14" spans="1:9" x14ac:dyDescent="0.25">
      <c r="D14" s="1"/>
      <c r="E14" s="18"/>
    </row>
    <row r="15" spans="1:9" x14ac:dyDescent="0.25">
      <c r="A15" t="s">
        <v>38</v>
      </c>
      <c r="C15" t="s">
        <v>37</v>
      </c>
      <c r="D15" s="1">
        <v>440</v>
      </c>
      <c r="E15" s="18"/>
      <c r="I15" s="1"/>
    </row>
    <row r="16" spans="1:9" x14ac:dyDescent="0.25">
      <c r="D16" s="1"/>
      <c r="E16" s="18"/>
      <c r="I16" s="1"/>
    </row>
    <row r="17" spans="1:10" x14ac:dyDescent="0.25">
      <c r="A17" t="s">
        <v>39</v>
      </c>
      <c r="D17" s="30"/>
      <c r="E17" s="18"/>
      <c r="H17" s="28">
        <v>44964</v>
      </c>
      <c r="I17" s="1">
        <v>210</v>
      </c>
    </row>
    <row r="18" spans="1:10" x14ac:dyDescent="0.25">
      <c r="E18" s="18"/>
      <c r="I18" s="1"/>
    </row>
    <row r="19" spans="1:10" x14ac:dyDescent="0.25">
      <c r="A19" t="s">
        <v>40</v>
      </c>
      <c r="D19" s="30"/>
      <c r="E19" s="18"/>
      <c r="H19" t="s">
        <v>23</v>
      </c>
      <c r="I19" s="1">
        <v>225</v>
      </c>
    </row>
    <row r="20" spans="1:10" x14ac:dyDescent="0.25">
      <c r="E20" s="18"/>
    </row>
    <row r="21" spans="1:10" x14ac:dyDescent="0.25">
      <c r="A21" t="s">
        <v>41</v>
      </c>
      <c r="C21" t="s">
        <v>42</v>
      </c>
      <c r="D21" s="1">
        <v>745</v>
      </c>
      <c r="E21" s="18"/>
    </row>
    <row r="22" spans="1:10" x14ac:dyDescent="0.25">
      <c r="E22" s="18"/>
    </row>
    <row r="23" spans="1:10" ht="15.75" thickBot="1" x14ac:dyDescent="0.3">
      <c r="D23" s="37">
        <f>SUM(D5:D22)</f>
        <v>6515</v>
      </c>
      <c r="E23" s="18"/>
      <c r="F23">
        <f>SUM(F9:F22)</f>
        <v>3000</v>
      </c>
      <c r="I23">
        <f>SUM(I6:I22)</f>
        <v>745</v>
      </c>
      <c r="J23" s="37">
        <f>SUM(D23:I23)</f>
        <v>10260</v>
      </c>
    </row>
    <row r="24" spans="1:10" ht="15.75" thickBot="1" x14ac:dyDescent="0.3">
      <c r="I24" s="31" t="s">
        <v>61</v>
      </c>
      <c r="J24" s="39">
        <f>J23*12</f>
        <v>123120</v>
      </c>
    </row>
    <row r="25" spans="1:10" x14ac:dyDescent="0.25">
      <c r="J25" s="37"/>
    </row>
    <row r="26" spans="1:10" ht="15.75" thickBot="1" x14ac:dyDescent="0.3"/>
    <row r="27" spans="1:10" ht="18.75" x14ac:dyDescent="0.3">
      <c r="A27" s="26" t="s">
        <v>30</v>
      </c>
      <c r="B27" s="27"/>
      <c r="C27" s="9"/>
      <c r="D27" s="9"/>
      <c r="E27" s="25"/>
    </row>
    <row r="28" spans="1:10" x14ac:dyDescent="0.25">
      <c r="A28" s="10" t="s">
        <v>31</v>
      </c>
      <c r="B28" s="11"/>
      <c r="C28" s="11"/>
      <c r="D28" s="11"/>
      <c r="E28" s="14"/>
    </row>
    <row r="29" spans="1:10" x14ac:dyDescent="0.25">
      <c r="A29" s="10" t="s">
        <v>32</v>
      </c>
      <c r="B29" s="11"/>
      <c r="C29" s="11" t="s">
        <v>33</v>
      </c>
      <c r="D29" s="11"/>
      <c r="E29" s="14"/>
    </row>
    <row r="30" spans="1:10" x14ac:dyDescent="0.25">
      <c r="A30" s="10"/>
      <c r="B30" s="11"/>
      <c r="C30" s="11"/>
      <c r="D30" s="11"/>
      <c r="E30" s="14"/>
    </row>
    <row r="31" spans="1:10" ht="15.75" thickBot="1" x14ac:dyDescent="0.3">
      <c r="A31" s="15"/>
      <c r="B31" s="4"/>
      <c r="C31" s="4"/>
      <c r="D31" s="4"/>
      <c r="E31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TRESO</vt:lpstr>
      <vt:lpstr>CHARGES</vt:lpstr>
      <vt:lpstr>EMPRUNT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2019-03-19T10:12:25Z</cp:lastPrinted>
  <dcterms:created xsi:type="dcterms:W3CDTF">2019-03-19T08:14:40Z</dcterms:created>
  <dcterms:modified xsi:type="dcterms:W3CDTF">2019-03-19T10:13:37Z</dcterms:modified>
</cp:coreProperties>
</file>