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UKRAINE\FEVRIER 2020\"/>
    </mc:Choice>
  </mc:AlternateContent>
  <xr:revisionPtr revIDLastSave="0" documentId="8_{C87FEB51-E68F-4D25-9515-DEBAFFC2402D}" xr6:coauthVersionLast="45" xr6:coauthVersionMax="45" xr10:uidLastSave="{00000000-0000-0000-0000-000000000000}"/>
  <bookViews>
    <workbookView xWindow="2460" yWindow="2460" windowWidth="28800" windowHeight="15435" xr2:uid="{00000000-000D-0000-FFFF-FFFF00000000}"/>
  </bookViews>
  <sheets>
    <sheet name="form of 3 order" sheetId="1" r:id="rId1"/>
  </sheets>
  <definedNames>
    <definedName name="_MailOriginal" localSheetId="0">'form of 3 order'!#REF!</definedName>
    <definedName name="_xlnm.Print_Area" localSheetId="0">'form of 3 order'!$G$2:$R$12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" l="1"/>
  <c r="Z7" i="1"/>
  <c r="W7" i="1"/>
  <c r="Y7" i="1"/>
  <c r="T12" i="1" l="1"/>
  <c r="Z10" i="1"/>
  <c r="W10" i="1"/>
  <c r="U10" i="1"/>
  <c r="Y10" i="1" s="1"/>
  <c r="Z9" i="1"/>
  <c r="W9" i="1"/>
  <c r="U9" i="1"/>
  <c r="Y9" i="1" s="1"/>
  <c r="Z8" i="1"/>
  <c r="W8" i="1"/>
  <c r="AB8" i="1"/>
  <c r="Z6" i="1"/>
  <c r="W6" i="1"/>
  <c r="AB6" i="1"/>
  <c r="Z5" i="1"/>
  <c r="W5" i="1"/>
  <c r="Z12" i="1" l="1"/>
  <c r="U12" i="1"/>
  <c r="W12" i="1"/>
  <c r="AB2" i="1" s="1"/>
  <c r="Y6" i="1"/>
  <c r="Y8" i="1"/>
  <c r="AB9" i="1"/>
  <c r="AB10" i="1"/>
  <c r="AB5" i="1"/>
  <c r="Y5" i="1"/>
  <c r="Y12" i="1" l="1"/>
  <c r="AB12" i="1"/>
</calcChain>
</file>

<file path=xl/sharedStrings.xml><?xml version="1.0" encoding="utf-8"?>
<sst xmlns="http://schemas.openxmlformats.org/spreadsheetml/2006/main" count="174" uniqueCount="72">
  <si>
    <t>We do apologize that we ask you to provide us  a lot of different information but all information mentioned below is  necessary according to Ukrainian legislation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</si>
  <si>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</si>
  <si>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</si>
  <si>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weight pallet, kg</t>
  </si>
  <si>
    <t>weight all pallets, kg</t>
  </si>
  <si>
    <t>We don't put excise duty stamps</t>
  </si>
  <si>
    <t>Domaine AF GROS 16 Rue Pierre Joigneaux 21200 Beaune</t>
  </si>
  <si>
    <t>Case dimensions</t>
  </si>
  <si>
    <t>Bottle dimensions</t>
  </si>
  <si>
    <t>colour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</si>
  <si>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</si>
  <si>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>grapes</t>
  </si>
  <si>
    <t xml:space="preserve">Protected Designation of Origin, PDO  </t>
  </si>
  <si>
    <t xml:space="preserve">Protected Geographical Indication, PGI  </t>
  </si>
  <si>
    <t>bottle type: glass / plastic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</si>
  <si>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</si>
  <si>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№</t>
  </si>
  <si>
    <t>The name of product which will be mentioned on the bottle and in proforma</t>
  </si>
  <si>
    <t>Volume, litre</t>
  </si>
  <si>
    <t>Vintage, year</t>
  </si>
  <si>
    <t xml:space="preserve">Shelf life, if you provide such info on the label or in the sertificate of analyze/quality, months </t>
  </si>
  <si>
    <t xml:space="preserve">Calorific value, kcal/100 ml </t>
  </si>
  <si>
    <t xml:space="preserve">Carbohydrate, g/100 ml </t>
  </si>
  <si>
    <t xml:space="preserve">Fats, g/100 ml </t>
  </si>
  <si>
    <t xml:space="preserve">Proteins, g/100 ml </t>
  </si>
  <si>
    <t xml:space="preserve">Contents of sugars, g/l 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</si>
  <si>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</si>
  <si>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Bottles per case</t>
  </si>
  <si>
    <t>Quantity of cases</t>
  </si>
  <si>
    <t>Quantity of bottles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</si>
  <si>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</si>
  <si>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</si>
  <si>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 xml:space="preserve"> Gross weight per case, kg</t>
  </si>
  <si>
    <t>Total volume of wine,litre</t>
  </si>
  <si>
    <t>Total gross weight, kg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</si>
  <si>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</si>
  <si>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Total value,  euro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</si>
  <si>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</si>
  <si>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CASE </t>
  </si>
  <si>
    <t xml:space="preserve">Bar code (EAN) of  GIFT BOX </t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</si>
  <si>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</si>
  <si>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</si>
  <si>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</si>
  <si>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</si>
  <si>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</si>
  <si>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</si>
  <si>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</si>
  <si>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t>Rating in the world (Parker, Wine Spectator, Decanter etc….) if there are</t>
  </si>
  <si>
    <t>Bottling date, which will be mentioned on the bottle (DD/MM/YYYY)</t>
  </si>
  <si>
    <t>Production address which is mentioned on the bottle label,  if you provide such info on the label</t>
  </si>
  <si>
    <t>Region where grapes are grown and wine is produced</t>
  </si>
  <si>
    <t>Temperature storage, C</t>
  </si>
  <si>
    <t>Country of origin</t>
  </si>
  <si>
    <t>Red</t>
  </si>
  <si>
    <t>dry</t>
  </si>
  <si>
    <t>pinot noir</t>
  </si>
  <si>
    <t>AOP</t>
  </si>
  <si>
    <t>?</t>
  </si>
  <si>
    <t>glass</t>
  </si>
  <si>
    <t>2204 21 43 00</t>
  </si>
  <si>
    <t>Savigny 1er cru "Clos Des Guettes"</t>
  </si>
  <si>
    <t>n/a</t>
  </si>
  <si>
    <t>BURGUNDY</t>
  </si>
  <si>
    <t>Between 12°C and 15°C</t>
  </si>
  <si>
    <t>France</t>
  </si>
  <si>
    <t>Vosne Romanée "Aux Réas"</t>
  </si>
  <si>
    <t>Pommard 1er cru "Les Pezerolles"</t>
  </si>
  <si>
    <t>Pommard 1er cru "Les Arvelets"</t>
  </si>
  <si>
    <t>Pommard 1er cru "Les Chanlins"</t>
  </si>
  <si>
    <t>-</t>
  </si>
  <si>
    <t>Sum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</si>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</sst>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"/>
    <numFmt numFmtId="166" formatCode="dd/mm/yy;@"/>
  </numFmts>
  <fonts count="38" x14ac:knownFonts="1">
    <font>
      <sz val="10"/>
      <name val="Arial Cyr"/>
      <charset val="204"/>
    </font>
    <font>
      <sz val="10"/>
      <name val="Arial Cyr"/>
      <charset val="204"/>
    </font>
    <font>
      <b/>
      <i/>
      <sz val="11"/>
      <color rgb="FF1E31E6"/>
      <name val="Arial Cyr"/>
      <charset val="204"/>
    </font>
    <font>
      <sz val="10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name val="Calibri"/>
      <family val="2"/>
      <charset val="204"/>
    </font>
    <font>
      <b/>
      <sz val="10"/>
      <color theme="5" tint="-0.249977111117893"/>
      <name val="Calibri"/>
      <family val="2"/>
      <charset val="204"/>
    </font>
    <font>
      <b/>
      <sz val="8.5"/>
      <name val="Calibri"/>
      <family val="2"/>
      <charset val="204"/>
    </font>
    <font>
      <b/>
      <sz val="8.5"/>
      <color indexed="10"/>
      <name val="Times New Roman"/>
      <family val="1"/>
      <charset val="204"/>
    </font>
    <font>
      <sz val="9"/>
      <name val="Arial Cyr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b/>
      <u/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7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8.5"/>
      <color rgb="FFFF0000"/>
      <name val="Calibri"/>
      <family val="2"/>
      <charset val="204"/>
    </font>
    <font>
      <b/>
      <sz val="8"/>
      <color rgb="FFFF0000"/>
      <name val="Calibri"/>
      <family val="2"/>
      <charset val="204"/>
    </font>
    <font>
      <b/>
      <sz val="8"/>
      <name val="Calibri"/>
      <family val="2"/>
      <charset val="204"/>
    </font>
    <font>
      <b/>
      <i/>
      <u/>
      <sz val="8.5"/>
      <color rgb="FFFFFF00"/>
      <name val="Calibri"/>
      <family val="2"/>
      <charset val="204"/>
    </font>
    <font>
      <sz val="8.5"/>
      <name val="Calibri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sz val="8.5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.5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0" fillId="2" borderId="0" xfId="0" applyFill="1"/>
    <xf numFmtId="0" fontId="3" fillId="2" borderId="0" xfId="0" applyFont="1" applyFill="1" applyAlignment="1">
      <alignment vertical="top" wrapText="1"/>
    </xf>
    <xf numFmtId="0" fontId="7" fillId="4" borderId="4" xfId="0" applyNumberFormat="1" applyFont="1" applyFill="1" applyBorder="1" applyAlignment="1">
      <alignment horizontal="center" vertical="center" wrapText="1"/>
    </xf>
    <xf numFmtId="3" fontId="8" fillId="0" borderId="4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15" fillId="4" borderId="4" xfId="0" applyNumberFormat="1" applyFont="1" applyFill="1" applyBorder="1" applyAlignment="1">
      <alignment horizontal="center" vertical="center" wrapText="1"/>
    </xf>
    <xf numFmtId="0" fontId="7" fillId="7" borderId="4" xfId="0" applyNumberFormat="1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7" fillId="5" borderId="14" xfId="0" applyNumberFormat="1" applyFont="1" applyFill="1" applyBorder="1" applyAlignment="1">
      <alignment horizontal="center" vertical="center" wrapText="1"/>
    </xf>
    <xf numFmtId="0" fontId="7" fillId="5" borderId="15" xfId="0" applyNumberFormat="1" applyFont="1" applyFill="1" applyBorder="1" applyAlignment="1">
      <alignment horizontal="center" vertical="center" wrapText="1"/>
    </xf>
    <xf numFmtId="0" fontId="7" fillId="5" borderId="16" xfId="0" applyNumberFormat="1" applyFont="1" applyFill="1" applyBorder="1" applyAlignment="1">
      <alignment horizontal="center" vertical="center" wrapText="1"/>
    </xf>
    <xf numFmtId="0" fontId="7" fillId="8" borderId="3" xfId="0" applyNumberFormat="1" applyFont="1" applyFill="1" applyBorder="1" applyAlignment="1">
      <alignment horizontal="center" vertical="center" wrapText="1"/>
    </xf>
    <xf numFmtId="0" fontId="7" fillId="8" borderId="4" xfId="0" applyNumberFormat="1" applyFont="1" applyFill="1" applyBorder="1" applyAlignment="1">
      <alignment horizontal="center" vertical="center" wrapText="1"/>
    </xf>
    <xf numFmtId="3" fontId="22" fillId="0" borderId="4" xfId="1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Font="1" applyBorder="1"/>
    <xf numFmtId="164" fontId="24" fillId="0" borderId="4" xfId="1" applyNumberFormat="1" applyFont="1" applyFill="1" applyBorder="1" applyAlignment="1">
      <alignment horizontal="center"/>
    </xf>
    <xf numFmtId="165" fontId="24" fillId="0" borderId="4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3" fontId="24" fillId="0" borderId="4" xfId="1" applyNumberFormat="1" applyFont="1" applyFill="1" applyBorder="1" applyAlignment="1">
      <alignment horizontal="center"/>
    </xf>
    <xf numFmtId="3" fontId="25" fillId="0" borderId="4" xfId="1" applyNumberFormat="1" applyFont="1" applyBorder="1" applyAlignment="1">
      <alignment horizontal="center"/>
    </xf>
    <xf numFmtId="2" fontId="24" fillId="0" borderId="4" xfId="0" quotePrefix="1" applyNumberFormat="1" applyFont="1" applyBorder="1" applyAlignment="1">
      <alignment horizontal="center"/>
    </xf>
    <xf numFmtId="4" fontId="24" fillId="0" borderId="4" xfId="1" applyNumberFormat="1" applyFont="1" applyBorder="1" applyAlignment="1">
      <alignment horizontal="center"/>
    </xf>
    <xf numFmtId="4" fontId="26" fillId="0" borderId="4" xfId="1" applyNumberFormat="1" applyFont="1" applyBorder="1" applyAlignment="1">
      <alignment horizontal="center"/>
    </xf>
    <xf numFmtId="4" fontId="24" fillId="0" borderId="17" xfId="1" applyNumberFormat="1" applyFont="1" applyFill="1" applyBorder="1" applyAlignment="1">
      <alignment horizontal="center"/>
    </xf>
    <xf numFmtId="0" fontId="27" fillId="0" borderId="0" xfId="0" applyFont="1"/>
    <xf numFmtId="3" fontId="28" fillId="0" borderId="4" xfId="1" applyNumberFormat="1" applyFont="1" applyFill="1" applyBorder="1" applyAlignment="1">
      <alignment horizontal="center"/>
    </xf>
    <xf numFmtId="3" fontId="29" fillId="0" borderId="4" xfId="1" applyNumberFormat="1" applyFont="1" applyFill="1" applyBorder="1" applyAlignment="1">
      <alignment horizontal="left"/>
    </xf>
    <xf numFmtId="0" fontId="28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 vertical="center"/>
    </xf>
    <xf numFmtId="0" fontId="28" fillId="0" borderId="4" xfId="0" applyFont="1" applyBorder="1"/>
    <xf numFmtId="4" fontId="28" fillId="0" borderId="4" xfId="1" applyNumberFormat="1" applyFont="1" applyFill="1" applyBorder="1" applyAlignment="1">
      <alignment horizontal="center"/>
    </xf>
    <xf numFmtId="0" fontId="28" fillId="0" borderId="4" xfId="1" applyNumberFormat="1" applyFont="1" applyFill="1" applyBorder="1" applyAlignment="1">
      <alignment horizontal="center"/>
    </xf>
    <xf numFmtId="3" fontId="31" fillId="0" borderId="4" xfId="1" applyNumberFormat="1" applyFont="1" applyFill="1" applyBorder="1" applyAlignment="1">
      <alignment horizontal="center"/>
    </xf>
    <xf numFmtId="165" fontId="28" fillId="0" borderId="4" xfId="1" applyNumberFormat="1" applyFont="1" applyFill="1" applyBorder="1" applyAlignment="1">
      <alignment horizontal="center"/>
    </xf>
    <xf numFmtId="3" fontId="32" fillId="0" borderId="4" xfId="1" applyNumberFormat="1" applyFont="1" applyBorder="1" applyAlignment="1">
      <alignment horizontal="center"/>
    </xf>
    <xf numFmtId="3" fontId="8" fillId="0" borderId="4" xfId="1" applyNumberFormat="1" applyFont="1" applyFill="1" applyBorder="1" applyAlignment="1">
      <alignment horizontal="center"/>
    </xf>
    <xf numFmtId="2" fontId="28" fillId="0" borderId="4" xfId="0" quotePrefix="1" applyNumberFormat="1" applyFont="1" applyBorder="1" applyAlignment="1">
      <alignment horizontal="center"/>
    </xf>
    <xf numFmtId="4" fontId="8" fillId="0" borderId="4" xfId="1" applyNumberFormat="1" applyFont="1" applyFill="1" applyBorder="1" applyAlignment="1">
      <alignment horizontal="center"/>
    </xf>
    <xf numFmtId="165" fontId="28" fillId="0" borderId="4" xfId="1" applyNumberFormat="1" applyFont="1" applyBorder="1" applyAlignment="1">
      <alignment horizontal="center"/>
    </xf>
    <xf numFmtId="4" fontId="28" fillId="0" borderId="4" xfId="1" applyNumberFormat="1" applyFont="1" applyBorder="1" applyAlignment="1">
      <alignment horizontal="center"/>
    </xf>
    <xf numFmtId="4" fontId="33" fillId="0" borderId="4" xfId="1" applyNumberFormat="1" applyFont="1" applyBorder="1" applyAlignment="1">
      <alignment horizontal="center"/>
    </xf>
    <xf numFmtId="166" fontId="8" fillId="0" borderId="4" xfId="1" applyNumberFormat="1" applyFont="1" applyFill="1" applyBorder="1" applyAlignment="1">
      <alignment horizontal="center"/>
    </xf>
    <xf numFmtId="4" fontId="34" fillId="3" borderId="4" xfId="0" applyNumberFormat="1" applyFont="1" applyFill="1" applyBorder="1" applyAlignment="1">
      <alignment horizontal="center"/>
    </xf>
    <xf numFmtId="0" fontId="35" fillId="4" borderId="4" xfId="0" applyFont="1" applyFill="1" applyBorder="1" applyAlignment="1">
      <alignment horizontal="right" wrapText="1"/>
    </xf>
    <xf numFmtId="0" fontId="34" fillId="4" borderId="4" xfId="0" applyFont="1" applyFill="1" applyBorder="1"/>
    <xf numFmtId="0" fontId="34" fillId="4" borderId="4" xfId="0" applyFont="1" applyFill="1" applyBorder="1" applyAlignment="1">
      <alignment horizontal="center"/>
    </xf>
    <xf numFmtId="3" fontId="36" fillId="4" borderId="4" xfId="0" applyNumberFormat="1" applyFont="1" applyFill="1" applyBorder="1" applyAlignment="1">
      <alignment horizontal="center"/>
    </xf>
    <xf numFmtId="4" fontId="36" fillId="4" borderId="4" xfId="0" applyNumberFormat="1" applyFont="1" applyFill="1" applyBorder="1" applyAlignment="1">
      <alignment horizontal="center"/>
    </xf>
    <xf numFmtId="4" fontId="34" fillId="4" borderId="4" xfId="0" applyNumberFormat="1" applyFont="1" applyFill="1" applyBorder="1" applyAlignment="1">
      <alignment horizontal="center"/>
    </xf>
    <xf numFmtId="4" fontId="34" fillId="8" borderId="4" xfId="0" applyNumberFormat="1" applyFont="1" applyFill="1" applyBorder="1" applyAlignment="1">
      <alignment horizontal="center"/>
    </xf>
    <xf numFmtId="0" fontId="24" fillId="9" borderId="4" xfId="1" applyNumberFormat="1" applyFont="1" applyFill="1" applyBorder="1" applyAlignment="1">
      <alignment horizontal="center"/>
    </xf>
    <xf numFmtId="4" fontId="24" fillId="9" borderId="4" xfId="1" applyNumberFormat="1" applyFont="1" applyFill="1" applyBorder="1" applyAlignment="1">
      <alignment horizontal="center"/>
    </xf>
    <xf numFmtId="0" fontId="37" fillId="9" borderId="4" xfId="1" applyNumberFormat="1" applyFont="1" applyFill="1" applyBorder="1" applyAlignment="1">
      <alignment horizontal="center"/>
    </xf>
    <xf numFmtId="14" fontId="37" fillId="9" borderId="4" xfId="1" applyNumberFormat="1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"/>
  <sheetViews>
    <sheetView showGridLines="0" tabSelected="1" zoomScaleNormal="80" zoomScaleSheetLayoutView="124" workbookViewId="0">
      <pane xSplit="10" ySplit="4" topLeftCell="K5" activePane="bottomRight" state="frozen"/>
      <selection pane="topRight" activeCell="L1" sqref="L1"/>
      <selection pane="bottomLeft" activeCell="A5" sqref="A5"/>
      <selection pane="bottomRight" activeCell="AB10" sqref="AB10"/>
    </sheetView>
  </sheetViews>
  <sheetFormatPr baseColWidth="10" defaultColWidth="9.140625" defaultRowHeight="12.75" x14ac:dyDescent="0.2"/>
  <cols>
    <col min="1" max="1" width="5" customWidth="1"/>
    <col min="2" max="2" width="8.5703125" customWidth="1"/>
    <col min="3" max="3" width="9.140625" customWidth="1"/>
    <col min="4" max="5" width="7.140625" customWidth="1"/>
    <col min="6" max="6" width="6.85546875" customWidth="1"/>
    <col min="7" max="7" width="11" customWidth="1"/>
    <col min="8" max="8" width="2.7109375" customWidth="1"/>
    <col min="9" max="9" width="29.28515625" customWidth="1"/>
    <col min="10" max="10" width="6.7109375" customWidth="1"/>
    <col min="11" max="11" width="6.42578125" customWidth="1"/>
    <col min="12" max="12" width="9.5703125" customWidth="1"/>
    <col min="13" max="13" width="7.7109375" customWidth="1"/>
    <col min="14" max="16" width="6.7109375" customWidth="1"/>
    <col min="17" max="17" width="6.85546875" customWidth="1"/>
    <col min="18" max="18" width="6.7109375" customWidth="1"/>
    <col min="19" max="19" width="6.140625" customWidth="1"/>
    <col min="20" max="21" width="7.140625" customWidth="1"/>
    <col min="22" max="22" width="6.42578125" customWidth="1"/>
    <col min="23" max="23" width="6.85546875" customWidth="1"/>
    <col min="24" max="24" width="7.7109375" customWidth="1"/>
    <col min="25" max="25" width="8" customWidth="1"/>
    <col min="26" max="28" width="8.140625" customWidth="1"/>
    <col min="29" max="29" width="14.140625" customWidth="1"/>
    <col min="30" max="30" width="15.42578125" customWidth="1"/>
    <col min="31" max="31" width="14.85546875" customWidth="1"/>
    <col min="32" max="38" width="5.85546875" customWidth="1"/>
    <col min="39" max="39" width="12.140625" customWidth="1"/>
    <col min="40" max="40" width="10.7109375" customWidth="1"/>
    <col min="41" max="41" width="35.42578125" customWidth="1"/>
    <col min="42" max="42" width="15.5703125" customWidth="1"/>
    <col min="43" max="43" width="8.7109375" customWidth="1"/>
    <col min="44" max="44" width="9.140625" customWidth="1"/>
    <col min="45" max="46" width="7.5703125" customWidth="1"/>
    <col min="47" max="47" width="8.140625" customWidth="1"/>
    <col min="48" max="48" width="7.5703125" customWidth="1"/>
  </cols>
  <sheetData>
    <row r="1" spans="1:44" ht="24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3"/>
      <c r="S1" s="3"/>
      <c r="T1" s="3"/>
      <c r="U1" s="5"/>
      <c r="V1" s="5"/>
      <c r="W1" s="6"/>
      <c r="X1" s="6"/>
      <c r="Y1" s="6"/>
      <c r="Z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4" ht="24.75" customHeight="1" thickBot="1" x14ac:dyDescent="0.25">
      <c r="A2" s="68" t="s">
        <v>1</v>
      </c>
      <c r="B2" s="69"/>
      <c r="C2" s="69"/>
      <c r="D2" s="69"/>
      <c r="E2" s="69"/>
      <c r="F2" s="69"/>
      <c r="G2" s="69"/>
      <c r="H2" s="69"/>
      <c r="I2" s="70"/>
      <c r="J2" s="68" t="s">
        <v>2</v>
      </c>
      <c r="K2" s="69"/>
      <c r="L2" s="69"/>
      <c r="M2" s="69"/>
      <c r="N2" s="69"/>
      <c r="O2" s="69"/>
      <c r="P2" s="69"/>
      <c r="Q2" s="69"/>
      <c r="R2" s="70"/>
      <c r="S2" s="7"/>
      <c r="T2" s="7"/>
      <c r="U2" s="8" t="s">
        <v>3</v>
      </c>
      <c r="V2" s="9">
        <v>25</v>
      </c>
      <c r="W2" s="7"/>
      <c r="X2" s="7"/>
      <c r="AA2" s="8" t="s">
        <v>4</v>
      </c>
      <c r="AB2" s="9">
        <f>V2*W12</f>
        <v>45</v>
      </c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44" ht="24.75" customHeight="1" thickBot="1" x14ac:dyDescent="0.25">
      <c r="A3" s="71" t="s">
        <v>5</v>
      </c>
      <c r="B3" s="72"/>
      <c r="C3" s="72"/>
      <c r="D3" s="72"/>
      <c r="E3" s="72"/>
      <c r="F3" s="72"/>
      <c r="G3" s="72"/>
      <c r="H3" s="72"/>
      <c r="I3" s="73"/>
      <c r="J3" s="74" t="s">
        <v>6</v>
      </c>
      <c r="K3" s="75"/>
      <c r="L3" s="75"/>
      <c r="M3" s="75"/>
      <c r="N3" s="75"/>
      <c r="O3" s="75"/>
      <c r="P3" s="75"/>
      <c r="Q3" s="75"/>
      <c r="R3" s="76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65" t="s">
        <v>7</v>
      </c>
      <c r="AG3" s="77"/>
      <c r="AH3" s="78"/>
      <c r="AI3" s="65" t="s">
        <v>8</v>
      </c>
      <c r="AJ3" s="66"/>
      <c r="AK3" s="66"/>
      <c r="AL3" s="67"/>
    </row>
    <row r="4" spans="1:44" ht="100.5" customHeight="1" thickBot="1" x14ac:dyDescent="0.25">
      <c r="A4" s="11" t="s">
        <v>9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3" t="s">
        <v>16</v>
      </c>
      <c r="I4" s="8" t="s">
        <v>17</v>
      </c>
      <c r="J4" s="8" t="s">
        <v>18</v>
      </c>
      <c r="K4" s="8" t="s">
        <v>19</v>
      </c>
      <c r="L4" s="14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 t="s">
        <v>26</v>
      </c>
      <c r="S4" s="8" t="s">
        <v>27</v>
      </c>
      <c r="T4" s="8" t="s">
        <v>28</v>
      </c>
      <c r="U4" s="8" t="s">
        <v>29</v>
      </c>
      <c r="V4" s="8" t="s">
        <v>30</v>
      </c>
      <c r="W4" s="8" t="s">
        <v>31</v>
      </c>
      <c r="X4" s="8" t="s">
        <v>32</v>
      </c>
      <c r="Y4" s="8" t="s">
        <v>33</v>
      </c>
      <c r="Z4" s="8" t="s">
        <v>34</v>
      </c>
      <c r="AA4" s="8" t="s">
        <v>35</v>
      </c>
      <c r="AB4" s="8" t="s">
        <v>36</v>
      </c>
      <c r="AC4" s="15" t="s">
        <v>37</v>
      </c>
      <c r="AD4" s="16" t="s">
        <v>38</v>
      </c>
      <c r="AE4" s="15" t="s">
        <v>39</v>
      </c>
      <c r="AF4" s="17" t="s">
        <v>40</v>
      </c>
      <c r="AG4" s="18" t="s">
        <v>41</v>
      </c>
      <c r="AH4" s="19" t="s">
        <v>42</v>
      </c>
      <c r="AI4" s="17" t="s">
        <v>43</v>
      </c>
      <c r="AJ4" s="17" t="s">
        <v>44</v>
      </c>
      <c r="AK4" s="18" t="s">
        <v>45</v>
      </c>
      <c r="AL4" s="19" t="s">
        <v>46</v>
      </c>
      <c r="AM4" s="20" t="s">
        <v>47</v>
      </c>
      <c r="AN4" s="21" t="s">
        <v>48</v>
      </c>
      <c r="AO4" s="21" t="s">
        <v>49</v>
      </c>
      <c r="AP4" s="21" t="s">
        <v>50</v>
      </c>
      <c r="AQ4" s="21" t="s">
        <v>51</v>
      </c>
      <c r="AR4" s="21" t="s">
        <v>52</v>
      </c>
    </row>
    <row r="5" spans="1:44" s="35" customFormat="1" x14ac:dyDescent="0.2">
      <c r="A5" s="22" t="s">
        <v>53</v>
      </c>
      <c r="B5" s="22" t="s">
        <v>54</v>
      </c>
      <c r="C5" s="22" t="s">
        <v>55</v>
      </c>
      <c r="D5" s="22" t="s">
        <v>56</v>
      </c>
      <c r="E5" s="22" t="s">
        <v>57</v>
      </c>
      <c r="F5" s="22" t="s">
        <v>58</v>
      </c>
      <c r="G5" s="23" t="s">
        <v>59</v>
      </c>
      <c r="H5" s="24">
        <v>1</v>
      </c>
      <c r="I5" s="25" t="s">
        <v>60</v>
      </c>
      <c r="J5" s="26">
        <v>0.75</v>
      </c>
      <c r="K5" s="61"/>
      <c r="L5" s="22" t="s">
        <v>61</v>
      </c>
      <c r="M5" s="27" t="s">
        <v>57</v>
      </c>
      <c r="N5" s="28" t="s">
        <v>57</v>
      </c>
      <c r="O5" s="28">
        <v>0</v>
      </c>
      <c r="P5" s="28">
        <v>0</v>
      </c>
      <c r="Q5" s="28">
        <v>0.2</v>
      </c>
      <c r="R5" s="62"/>
      <c r="S5" s="29">
        <v>6</v>
      </c>
      <c r="T5" s="30">
        <v>15</v>
      </c>
      <c r="U5" s="29">
        <v>0</v>
      </c>
      <c r="V5" s="29">
        <v>50</v>
      </c>
      <c r="W5" s="31">
        <f t="shared" ref="W5:W10" si="0">T5/V5</f>
        <v>0.3</v>
      </c>
      <c r="X5" s="28">
        <v>9</v>
      </c>
      <c r="Y5" s="32">
        <f t="shared" ref="Y5:Y10" si="1">U5*J5</f>
        <v>0</v>
      </c>
      <c r="Z5" s="32">
        <f t="shared" ref="Z5:Z10" si="2">X5*T5</f>
        <v>135</v>
      </c>
      <c r="AA5" s="33">
        <v>25</v>
      </c>
      <c r="AB5" s="32">
        <f t="shared" ref="AB5:AB10" si="3">AA5*U5</f>
        <v>0</v>
      </c>
      <c r="AC5" s="29">
        <v>3760009160347</v>
      </c>
      <c r="AD5" s="29">
        <v>3760009161344</v>
      </c>
      <c r="AE5" s="29" t="s">
        <v>57</v>
      </c>
      <c r="AF5" s="34">
        <v>0.1</v>
      </c>
      <c r="AG5" s="34">
        <v>0.3</v>
      </c>
      <c r="AH5" s="34">
        <v>0.5</v>
      </c>
      <c r="AI5" s="34">
        <v>1.5</v>
      </c>
      <c r="AJ5" s="34">
        <v>0.3</v>
      </c>
      <c r="AK5" s="34">
        <v>0.08</v>
      </c>
      <c r="AL5" s="34">
        <v>0.08</v>
      </c>
      <c r="AM5" s="29" t="s">
        <v>57</v>
      </c>
      <c r="AN5" s="63" t="s">
        <v>71</v>
      </c>
      <c r="AO5" s="29" t="s">
        <v>57</v>
      </c>
      <c r="AP5" s="29" t="s">
        <v>62</v>
      </c>
      <c r="AQ5" s="29" t="s">
        <v>63</v>
      </c>
      <c r="AR5" s="29" t="s">
        <v>64</v>
      </c>
    </row>
    <row r="6" spans="1:44" s="35" customFormat="1" x14ac:dyDescent="0.2">
      <c r="A6" s="22" t="s">
        <v>53</v>
      </c>
      <c r="B6" s="22" t="s">
        <v>54</v>
      </c>
      <c r="C6" s="22" t="s">
        <v>55</v>
      </c>
      <c r="D6" s="22" t="s">
        <v>56</v>
      </c>
      <c r="E6" s="22" t="s">
        <v>57</v>
      </c>
      <c r="F6" s="22" t="s">
        <v>58</v>
      </c>
      <c r="G6" s="23" t="s">
        <v>59</v>
      </c>
      <c r="H6" s="24">
        <v>2</v>
      </c>
      <c r="I6" s="25" t="s">
        <v>65</v>
      </c>
      <c r="J6" s="26">
        <v>0.75</v>
      </c>
      <c r="K6" s="61">
        <v>2013</v>
      </c>
      <c r="L6" s="22" t="s">
        <v>61</v>
      </c>
      <c r="M6" s="27" t="s">
        <v>57</v>
      </c>
      <c r="N6" s="28" t="s">
        <v>57</v>
      </c>
      <c r="O6" s="28">
        <v>0</v>
      </c>
      <c r="P6" s="28">
        <v>0</v>
      </c>
      <c r="Q6" s="28">
        <v>0.2</v>
      </c>
      <c r="R6" s="62">
        <v>13</v>
      </c>
      <c r="S6" s="29">
        <v>6</v>
      </c>
      <c r="T6" s="30">
        <v>15</v>
      </c>
      <c r="U6" s="29">
        <v>30</v>
      </c>
      <c r="V6" s="29">
        <v>50</v>
      </c>
      <c r="W6" s="31">
        <f t="shared" si="0"/>
        <v>0.3</v>
      </c>
      <c r="X6" s="28">
        <v>9</v>
      </c>
      <c r="Y6" s="32">
        <f t="shared" si="1"/>
        <v>22.5</v>
      </c>
      <c r="Z6" s="32">
        <f t="shared" si="2"/>
        <v>135</v>
      </c>
      <c r="AA6" s="33">
        <v>32</v>
      </c>
      <c r="AB6" s="32">
        <f t="shared" si="3"/>
        <v>960</v>
      </c>
      <c r="AC6" s="29">
        <v>3760009160439</v>
      </c>
      <c r="AD6" s="29">
        <v>3760009161436</v>
      </c>
      <c r="AE6" s="29" t="s">
        <v>57</v>
      </c>
      <c r="AF6" s="34">
        <v>0.1</v>
      </c>
      <c r="AG6" s="34">
        <v>0.3</v>
      </c>
      <c r="AH6" s="34">
        <v>0.5</v>
      </c>
      <c r="AI6" s="34">
        <v>1.5</v>
      </c>
      <c r="AJ6" s="34">
        <v>0.3</v>
      </c>
      <c r="AK6" s="34">
        <v>0.08</v>
      </c>
      <c r="AL6" s="34">
        <v>0.08</v>
      </c>
      <c r="AM6" s="29" t="s">
        <v>57</v>
      </c>
      <c r="AN6" s="64">
        <v>42066</v>
      </c>
      <c r="AO6" s="29" t="s">
        <v>57</v>
      </c>
      <c r="AP6" s="29" t="s">
        <v>62</v>
      </c>
      <c r="AQ6" s="29" t="s">
        <v>63</v>
      </c>
      <c r="AR6" s="29" t="s">
        <v>64</v>
      </c>
    </row>
    <row r="7" spans="1:44" s="35" customFormat="1" x14ac:dyDescent="0.2">
      <c r="A7" s="22" t="s">
        <v>53</v>
      </c>
      <c r="B7" s="22" t="s">
        <v>54</v>
      </c>
      <c r="C7" s="22" t="s">
        <v>55</v>
      </c>
      <c r="D7" s="22" t="s">
        <v>56</v>
      </c>
      <c r="E7" s="22" t="s">
        <v>57</v>
      </c>
      <c r="F7" s="22" t="s">
        <v>58</v>
      </c>
      <c r="G7" s="23" t="s">
        <v>59</v>
      </c>
      <c r="H7" s="24">
        <v>2</v>
      </c>
      <c r="I7" s="25" t="s">
        <v>65</v>
      </c>
      <c r="J7" s="26">
        <v>0.75</v>
      </c>
      <c r="K7" s="61">
        <v>2014</v>
      </c>
      <c r="L7" s="22" t="s">
        <v>61</v>
      </c>
      <c r="M7" s="27" t="s">
        <v>57</v>
      </c>
      <c r="N7" s="28" t="s">
        <v>57</v>
      </c>
      <c r="O7" s="28">
        <v>0</v>
      </c>
      <c r="P7" s="28">
        <v>0</v>
      </c>
      <c r="Q7" s="28">
        <v>0.2</v>
      </c>
      <c r="R7" s="62">
        <v>13</v>
      </c>
      <c r="S7" s="29">
        <v>6</v>
      </c>
      <c r="T7" s="30">
        <v>15</v>
      </c>
      <c r="U7" s="29">
        <v>60</v>
      </c>
      <c r="V7" s="29">
        <v>50</v>
      </c>
      <c r="W7" s="31">
        <f t="shared" ref="W7" si="4">T7/V7</f>
        <v>0.3</v>
      </c>
      <c r="X7" s="28">
        <v>9</v>
      </c>
      <c r="Y7" s="32">
        <f t="shared" ref="Y7" si="5">U7*J7</f>
        <v>45</v>
      </c>
      <c r="Z7" s="32">
        <f t="shared" ref="Z7" si="6">X7*T7</f>
        <v>135</v>
      </c>
      <c r="AA7" s="33">
        <v>32</v>
      </c>
      <c r="AB7" s="32">
        <f t="shared" ref="AB7" si="7">AA7*U7</f>
        <v>1920</v>
      </c>
      <c r="AC7" s="29">
        <v>3760009160446</v>
      </c>
      <c r="AD7" s="29">
        <v>3760009161443</v>
      </c>
      <c r="AE7" s="29" t="s">
        <v>57</v>
      </c>
      <c r="AF7" s="34">
        <v>0.1</v>
      </c>
      <c r="AG7" s="34">
        <v>0.3</v>
      </c>
      <c r="AH7" s="34">
        <v>0.5</v>
      </c>
      <c r="AI7" s="34">
        <v>1.5</v>
      </c>
      <c r="AJ7" s="34">
        <v>0.3</v>
      </c>
      <c r="AK7" s="34">
        <v>0.08</v>
      </c>
      <c r="AL7" s="34">
        <v>0.08</v>
      </c>
      <c r="AM7" s="29" t="s">
        <v>57</v>
      </c>
      <c r="AN7" s="64">
        <v>42489</v>
      </c>
      <c r="AO7" s="29" t="s">
        <v>57</v>
      </c>
      <c r="AP7" s="29"/>
      <c r="AQ7" s="29"/>
      <c r="AR7" s="29"/>
    </row>
    <row r="8" spans="1:44" s="35" customFormat="1" x14ac:dyDescent="0.2">
      <c r="A8" s="22" t="s">
        <v>53</v>
      </c>
      <c r="B8" s="22" t="s">
        <v>54</v>
      </c>
      <c r="C8" s="22" t="s">
        <v>55</v>
      </c>
      <c r="D8" s="22" t="s">
        <v>56</v>
      </c>
      <c r="E8" s="22" t="s">
        <v>57</v>
      </c>
      <c r="F8" s="22" t="s">
        <v>58</v>
      </c>
      <c r="G8" s="23" t="s">
        <v>59</v>
      </c>
      <c r="H8" s="24">
        <v>3</v>
      </c>
      <c r="I8" s="25" t="s">
        <v>66</v>
      </c>
      <c r="J8" s="26">
        <v>0.75</v>
      </c>
      <c r="K8" s="61">
        <v>2013</v>
      </c>
      <c r="L8" s="22" t="s">
        <v>61</v>
      </c>
      <c r="M8" s="27" t="s">
        <v>57</v>
      </c>
      <c r="N8" s="28" t="s">
        <v>57</v>
      </c>
      <c r="O8" s="28">
        <v>0</v>
      </c>
      <c r="P8" s="28">
        <v>0</v>
      </c>
      <c r="Q8" s="28">
        <v>0.1</v>
      </c>
      <c r="R8" s="62">
        <v>13</v>
      </c>
      <c r="S8" s="29">
        <v>6</v>
      </c>
      <c r="T8" s="30">
        <v>15</v>
      </c>
      <c r="U8" s="29">
        <v>24</v>
      </c>
      <c r="V8" s="29">
        <v>50</v>
      </c>
      <c r="W8" s="31">
        <f t="shared" si="0"/>
        <v>0.3</v>
      </c>
      <c r="X8" s="28">
        <v>9</v>
      </c>
      <c r="Y8" s="32">
        <f t="shared" si="1"/>
        <v>18</v>
      </c>
      <c r="Z8" s="32">
        <f t="shared" si="2"/>
        <v>135</v>
      </c>
      <c r="AA8" s="33">
        <v>40</v>
      </c>
      <c r="AB8" s="32">
        <f t="shared" si="3"/>
        <v>960</v>
      </c>
      <c r="AC8" s="29">
        <v>3760009160736</v>
      </c>
      <c r="AD8" s="29">
        <v>3760009161733</v>
      </c>
      <c r="AE8" s="29" t="s">
        <v>57</v>
      </c>
      <c r="AF8" s="34">
        <v>0.1</v>
      </c>
      <c r="AG8" s="34">
        <v>0.3</v>
      </c>
      <c r="AH8" s="34">
        <v>0.5</v>
      </c>
      <c r="AI8" s="34">
        <v>1.5</v>
      </c>
      <c r="AJ8" s="34">
        <v>0.3</v>
      </c>
      <c r="AK8" s="34">
        <v>0.08</v>
      </c>
      <c r="AL8" s="34">
        <v>0.08</v>
      </c>
      <c r="AM8" s="29" t="s">
        <v>57</v>
      </c>
      <c r="AN8" s="64">
        <v>42068</v>
      </c>
      <c r="AO8" s="29" t="s">
        <v>57</v>
      </c>
      <c r="AP8" s="29" t="s">
        <v>62</v>
      </c>
      <c r="AQ8" s="29" t="s">
        <v>63</v>
      </c>
      <c r="AR8" s="29" t="s">
        <v>64</v>
      </c>
    </row>
    <row r="9" spans="1:44" s="35" customFormat="1" x14ac:dyDescent="0.2">
      <c r="A9" s="22" t="s">
        <v>53</v>
      </c>
      <c r="B9" s="22" t="s">
        <v>54</v>
      </c>
      <c r="C9" s="22" t="s">
        <v>55</v>
      </c>
      <c r="D9" s="22" t="s">
        <v>56</v>
      </c>
      <c r="E9" s="22" t="s">
        <v>57</v>
      </c>
      <c r="F9" s="22" t="s">
        <v>58</v>
      </c>
      <c r="G9" s="23" t="s">
        <v>59</v>
      </c>
      <c r="H9" s="24">
        <v>4</v>
      </c>
      <c r="I9" s="25" t="s">
        <v>67</v>
      </c>
      <c r="J9" s="26">
        <v>0.75</v>
      </c>
      <c r="K9" s="61">
        <v>2013</v>
      </c>
      <c r="L9" s="22" t="s">
        <v>61</v>
      </c>
      <c r="M9" s="27" t="s">
        <v>57</v>
      </c>
      <c r="N9" s="28" t="s">
        <v>57</v>
      </c>
      <c r="O9" s="28">
        <v>0</v>
      </c>
      <c r="P9" s="28">
        <v>0</v>
      </c>
      <c r="Q9" s="28">
        <v>0.1</v>
      </c>
      <c r="R9" s="62">
        <v>13</v>
      </c>
      <c r="S9" s="29">
        <v>6</v>
      </c>
      <c r="T9" s="30">
        <v>15</v>
      </c>
      <c r="U9" s="29">
        <f t="shared" ref="U9:U10" si="8">T9*S9</f>
        <v>90</v>
      </c>
      <c r="V9" s="29">
        <v>50</v>
      </c>
      <c r="W9" s="31">
        <f t="shared" si="0"/>
        <v>0.3</v>
      </c>
      <c r="X9" s="28">
        <v>9</v>
      </c>
      <c r="Y9" s="32">
        <f t="shared" si="1"/>
        <v>67.5</v>
      </c>
      <c r="Z9" s="32">
        <f t="shared" si="2"/>
        <v>135</v>
      </c>
      <c r="AA9" s="33">
        <v>40</v>
      </c>
      <c r="AB9" s="32">
        <f t="shared" si="3"/>
        <v>3600</v>
      </c>
      <c r="AC9" s="29">
        <v>3760009166752</v>
      </c>
      <c r="AD9" s="29">
        <v>3760009167759</v>
      </c>
      <c r="AE9" s="29" t="s">
        <v>57</v>
      </c>
      <c r="AF9" s="34">
        <v>0.1</v>
      </c>
      <c r="AG9" s="34">
        <v>0.3</v>
      </c>
      <c r="AH9" s="34">
        <v>0.5</v>
      </c>
      <c r="AI9" s="34">
        <v>1.5</v>
      </c>
      <c r="AJ9" s="34">
        <v>0.3</v>
      </c>
      <c r="AK9" s="34">
        <v>0.08</v>
      </c>
      <c r="AL9" s="34">
        <v>0.08</v>
      </c>
      <c r="AM9" s="29" t="s">
        <v>57</v>
      </c>
      <c r="AN9" s="64">
        <v>42068</v>
      </c>
      <c r="AO9" s="29" t="s">
        <v>57</v>
      </c>
      <c r="AP9" s="29" t="s">
        <v>62</v>
      </c>
      <c r="AQ9" s="29" t="s">
        <v>63</v>
      </c>
      <c r="AR9" s="29" t="s">
        <v>64</v>
      </c>
    </row>
    <row r="10" spans="1:44" s="35" customFormat="1" x14ac:dyDescent="0.2">
      <c r="A10" s="22" t="s">
        <v>53</v>
      </c>
      <c r="B10" s="22" t="s">
        <v>54</v>
      </c>
      <c r="C10" s="22" t="s">
        <v>55</v>
      </c>
      <c r="D10" s="22" t="s">
        <v>56</v>
      </c>
      <c r="E10" s="22" t="s">
        <v>57</v>
      </c>
      <c r="F10" s="22" t="s">
        <v>58</v>
      </c>
      <c r="G10" s="23" t="s">
        <v>59</v>
      </c>
      <c r="H10" s="24">
        <v>5</v>
      </c>
      <c r="I10" s="25" t="s">
        <v>68</v>
      </c>
      <c r="J10" s="26">
        <v>0.75</v>
      </c>
      <c r="K10" s="61">
        <v>2013</v>
      </c>
      <c r="L10" s="22" t="s">
        <v>61</v>
      </c>
      <c r="M10" s="27" t="s">
        <v>57</v>
      </c>
      <c r="N10" s="28" t="s">
        <v>57</v>
      </c>
      <c r="O10" s="28">
        <v>0</v>
      </c>
      <c r="P10" s="28">
        <v>0</v>
      </c>
      <c r="Q10" s="28">
        <v>0.1</v>
      </c>
      <c r="R10" s="62">
        <v>13</v>
      </c>
      <c r="S10" s="29">
        <v>6</v>
      </c>
      <c r="T10" s="30">
        <v>15</v>
      </c>
      <c r="U10" s="29">
        <f t="shared" si="8"/>
        <v>90</v>
      </c>
      <c r="V10" s="29">
        <v>50</v>
      </c>
      <c r="W10" s="31">
        <f t="shared" si="0"/>
        <v>0.3</v>
      </c>
      <c r="X10" s="28">
        <v>9</v>
      </c>
      <c r="Y10" s="32">
        <f t="shared" si="1"/>
        <v>67.5</v>
      </c>
      <c r="Z10" s="32">
        <f t="shared" si="2"/>
        <v>135</v>
      </c>
      <c r="AA10" s="33">
        <v>40</v>
      </c>
      <c r="AB10" s="32">
        <f t="shared" si="3"/>
        <v>3600</v>
      </c>
      <c r="AC10" s="29">
        <v>3760009163904</v>
      </c>
      <c r="AD10" s="29">
        <v>3760009164901</v>
      </c>
      <c r="AE10" s="29" t="s">
        <v>57</v>
      </c>
      <c r="AF10" s="34">
        <v>0.1</v>
      </c>
      <c r="AG10" s="34">
        <v>0.3</v>
      </c>
      <c r="AH10" s="34">
        <v>0.5</v>
      </c>
      <c r="AI10" s="34">
        <v>1.5</v>
      </c>
      <c r="AJ10" s="34">
        <v>0.3</v>
      </c>
      <c r="AK10" s="34">
        <v>0.08</v>
      </c>
      <c r="AL10" s="34">
        <v>0.08</v>
      </c>
      <c r="AM10" s="29" t="s">
        <v>57</v>
      </c>
      <c r="AN10" s="64">
        <v>42068</v>
      </c>
      <c r="AO10" s="29" t="s">
        <v>57</v>
      </c>
      <c r="AP10" s="29" t="s">
        <v>62</v>
      </c>
      <c r="AQ10" s="29" t="s">
        <v>63</v>
      </c>
      <c r="AR10" s="29" t="s">
        <v>64</v>
      </c>
    </row>
    <row r="11" spans="1:44" x14ac:dyDescent="0.2">
      <c r="A11" s="36"/>
      <c r="B11" s="36"/>
      <c r="C11" s="37"/>
      <c r="D11" s="37"/>
      <c r="E11" s="37"/>
      <c r="F11" s="36"/>
      <c r="G11" s="38"/>
      <c r="H11" s="39"/>
      <c r="I11" s="40"/>
      <c r="J11" s="41"/>
      <c r="K11" s="42"/>
      <c r="L11" s="43"/>
      <c r="M11" s="36"/>
      <c r="N11" s="41"/>
      <c r="O11" s="41"/>
      <c r="P11" s="41"/>
      <c r="Q11" s="41"/>
      <c r="R11" s="44"/>
      <c r="S11" s="45"/>
      <c r="T11" s="46"/>
      <c r="U11" s="46"/>
      <c r="V11" s="46"/>
      <c r="W11" s="47"/>
      <c r="X11" s="48"/>
      <c r="Y11" s="49"/>
      <c r="Z11" s="50"/>
      <c r="AA11" s="51"/>
      <c r="AB11" s="50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52"/>
      <c r="AO11" s="46"/>
      <c r="AP11" s="46"/>
      <c r="AQ11" s="46"/>
      <c r="AR11" s="46"/>
    </row>
    <row r="12" spans="1:44" x14ac:dyDescent="0.2">
      <c r="A12" s="53" t="s">
        <v>69</v>
      </c>
      <c r="B12" s="53" t="s">
        <v>69</v>
      </c>
      <c r="C12" s="53" t="s">
        <v>69</v>
      </c>
      <c r="D12" s="53"/>
      <c r="E12" s="53"/>
      <c r="F12" s="53"/>
      <c r="G12" s="54"/>
      <c r="H12" s="55"/>
      <c r="I12" s="54" t="s">
        <v>70</v>
      </c>
      <c r="J12" s="56" t="s">
        <v>69</v>
      </c>
      <c r="K12" s="56" t="s">
        <v>69</v>
      </c>
      <c r="L12" s="56" t="s">
        <v>69</v>
      </c>
      <c r="M12" s="56" t="s">
        <v>69</v>
      </c>
      <c r="N12" s="56" t="s">
        <v>69</v>
      </c>
      <c r="O12" s="56"/>
      <c r="P12" s="56"/>
      <c r="Q12" s="56" t="s">
        <v>69</v>
      </c>
      <c r="R12" s="56" t="s">
        <v>69</v>
      </c>
      <c r="S12" s="56" t="s">
        <v>69</v>
      </c>
      <c r="T12" s="57">
        <f>SUM(T5:T10)</f>
        <v>90</v>
      </c>
      <c r="U12" s="57">
        <f>SUM(U5:U10)</f>
        <v>294</v>
      </c>
      <c r="V12" s="56" t="s">
        <v>69</v>
      </c>
      <c r="W12" s="58">
        <f>SUM(W5:W10)</f>
        <v>1.8</v>
      </c>
      <c r="X12" s="56" t="s">
        <v>69</v>
      </c>
      <c r="Y12" s="58">
        <f>SUM(Y5:Y10)</f>
        <v>220.5</v>
      </c>
      <c r="Z12" s="58">
        <f>SUM(Z5:Z10)</f>
        <v>810</v>
      </c>
      <c r="AA12" s="59" t="s">
        <v>69</v>
      </c>
      <c r="AB12" s="58">
        <f>SUM(AB5:AB10)</f>
        <v>11040</v>
      </c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 t="s">
        <v>69</v>
      </c>
      <c r="AN12" s="60" t="s">
        <v>69</v>
      </c>
      <c r="AO12" s="60" t="s">
        <v>69</v>
      </c>
      <c r="AP12" s="60" t="s">
        <v>69</v>
      </c>
      <c r="AQ12" s="60" t="s">
        <v>69</v>
      </c>
      <c r="AR12" s="60" t="s">
        <v>69</v>
      </c>
    </row>
  </sheetData>
  <mergeCells count="6">
    <mergeCell ref="AI3:AL3"/>
    <mergeCell ref="A2:I2"/>
    <mergeCell ref="J2:R2"/>
    <mergeCell ref="A3:I3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3 order</vt:lpstr>
      <vt:lpstr>'form of 3 order'!Zone_d_impression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Чорнобай Юрій Михайлович</dc:creator>
  <cp:lastModifiedBy>caroline21630@outlook.fr</cp:lastModifiedBy>
  <cp:lastPrinted>2020-01-24T13:45:32Z</cp:lastPrinted>
  <dcterms:created xsi:type="dcterms:W3CDTF">2020-01-23T09:47:01Z</dcterms:created>
  <dcterms:modified xsi:type="dcterms:W3CDTF">2020-02-06T15:04:06Z</dcterms:modified>
</cp:coreProperties>
</file>