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"/>
    </mc:Choice>
  </mc:AlternateContent>
  <xr:revisionPtr revIDLastSave="0" documentId="13_ncr:1_{72709800-904F-438C-9B4F-08AFF1E73ECB}" xr6:coauthVersionLast="46" xr6:coauthVersionMax="46" xr10:uidLastSave="{00000000-0000-0000-0000-000000000000}"/>
  <bookViews>
    <workbookView xWindow="-120" yWindow="-120" windowWidth="38640" windowHeight="21240" activeTab="1" xr2:uid="{4706A276-B7A0-4D3D-B7DD-2AF587B1BD0A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2" l="1"/>
  <c r="D26" i="2"/>
  <c r="D24" i="2"/>
  <c r="B24" i="2"/>
  <c r="D11" i="2"/>
  <c r="B11" i="2"/>
  <c r="F12" i="2"/>
  <c r="F10" i="2"/>
  <c r="D10" i="2"/>
  <c r="B10" i="2"/>
</calcChain>
</file>

<file path=xl/sharedStrings.xml><?xml version="1.0" encoding="utf-8"?>
<sst xmlns="http://schemas.openxmlformats.org/spreadsheetml/2006/main" count="16" uniqueCount="16">
  <si>
    <t xml:space="preserve">AUDIOPRO </t>
  </si>
  <si>
    <t>BILAN 31-12-2020</t>
  </si>
  <si>
    <t>URSSAF</t>
  </si>
  <si>
    <t>COMPTE 431000</t>
  </si>
  <si>
    <t>RETRAITE</t>
  </si>
  <si>
    <t>COMPTE 437200</t>
  </si>
  <si>
    <t>PREVOYANCE</t>
  </si>
  <si>
    <t>COMPTE 437330</t>
  </si>
  <si>
    <t>€</t>
  </si>
  <si>
    <t>PAIEMENTS EN 1/2021</t>
  </si>
  <si>
    <t>PASS</t>
  </si>
  <si>
    <t>COMPTE 442100</t>
  </si>
  <si>
    <t xml:space="preserve"> </t>
  </si>
  <si>
    <t>AUDIOPRO</t>
  </si>
  <si>
    <t>TVA</t>
  </si>
  <si>
    <t>TVA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</si>
</sst>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0" fillId="0" borderId="0" xfId="0" applyNumberFormat="1"/>
    <xf numFmtId="0" fontId="0" fillId="0" borderId="1" xfId="0" applyBorder="1"/>
    <xf numFmtId="0" fontId="2" fillId="0" borderId="0" xfId="0" applyFont="1"/>
    <xf numFmtId="164" fontId="0" fillId="0" borderId="0" xfId="0" applyNumberFormat="1"/>
    <xf numFmtId="0" fontId="0" fillId="2" borderId="0" xfId="0" applyFill="1"/>
    <xf numFmtId="43" fontId="0" fillId="0" borderId="1" xfId="1" applyFont="1" applyBorder="1"/>
    <xf numFmtId="164" fontId="2" fillId="0" borderId="0" xfId="0" applyNumberFormat="1" applyFont="1"/>
    <xf numFmtId="43" fontId="2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0C52-692F-4C3F-AD46-4BB61B3EEB0F}">
  <dimension ref="A1:L17"/>
  <sheetViews>
    <sheetView workbookViewId="0">
      <selection activeCell="C32" sqref="C32"/>
    </sheetView>
  </sheetViews>
  <sheetFormatPr baseColWidth="10" defaultRowHeight="15" x14ac:dyDescent="0.25"/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C3" s="2" t="s">
        <v>8</v>
      </c>
      <c r="E3" t="s">
        <v>9</v>
      </c>
    </row>
    <row r="4" spans="1:12" x14ac:dyDescent="0.25">
      <c r="A4" t="s">
        <v>2</v>
      </c>
    </row>
    <row r="5" spans="1:12" x14ac:dyDescent="0.25">
      <c r="A5" t="s">
        <v>3</v>
      </c>
      <c r="C5" s="1">
        <v>2558.62</v>
      </c>
      <c r="E5" s="1">
        <v>2553</v>
      </c>
      <c r="F5" s="3">
        <v>44214</v>
      </c>
    </row>
    <row r="6" spans="1:12" x14ac:dyDescent="0.25">
      <c r="C6" s="1"/>
    </row>
    <row r="7" spans="1:12" x14ac:dyDescent="0.25">
      <c r="C7" s="1"/>
    </row>
    <row r="8" spans="1:12" x14ac:dyDescent="0.25">
      <c r="C8" s="1"/>
    </row>
    <row r="9" spans="1:12" x14ac:dyDescent="0.25">
      <c r="A9" t="s">
        <v>4</v>
      </c>
      <c r="C9" s="1"/>
    </row>
    <row r="10" spans="1:12" x14ac:dyDescent="0.25">
      <c r="A10" t="s">
        <v>5</v>
      </c>
      <c r="C10" s="1">
        <v>2181.15</v>
      </c>
      <c r="E10" s="1">
        <v>2181.15</v>
      </c>
      <c r="F10" s="3">
        <v>44221</v>
      </c>
    </row>
    <row r="11" spans="1:12" x14ac:dyDescent="0.25">
      <c r="C11" s="1"/>
      <c r="L11" t="s">
        <v>12</v>
      </c>
    </row>
    <row r="12" spans="1:12" x14ac:dyDescent="0.25">
      <c r="A12" t="s">
        <v>6</v>
      </c>
      <c r="C12" s="1"/>
    </row>
    <row r="13" spans="1:12" x14ac:dyDescent="0.25">
      <c r="A13" t="s">
        <v>7</v>
      </c>
      <c r="C13" s="1">
        <v>1027.52</v>
      </c>
    </row>
    <row r="14" spans="1:12" x14ac:dyDescent="0.25">
      <c r="C14" s="1"/>
    </row>
    <row r="15" spans="1:12" x14ac:dyDescent="0.25">
      <c r="C15" s="1"/>
    </row>
    <row r="16" spans="1:12" x14ac:dyDescent="0.25">
      <c r="A16" t="s">
        <v>10</v>
      </c>
    </row>
    <row r="17" spans="1:5" x14ac:dyDescent="0.25">
      <c r="A17" t="s">
        <v>11</v>
      </c>
      <c r="C17" s="1">
        <v>552.05999999999995</v>
      </c>
      <c r="E17" s="1">
        <v>552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8FA3-02F3-4A77-985B-7DC631398409}">
  <dimension ref="A1:F26"/>
  <sheetViews>
    <sheetView tabSelected="1" workbookViewId="0">
      <selection activeCell="D32" sqref="D32"/>
    </sheetView>
  </sheetViews>
  <sheetFormatPr baseColWidth="10" defaultRowHeight="15" x14ac:dyDescent="0.25"/>
  <cols>
    <col min="1" max="1" width="13.42578125" customWidth="1"/>
    <col min="2" max="2" width="11.85546875" bestFit="1" customWidth="1"/>
  </cols>
  <sheetData>
    <row r="1" spans="1:6" x14ac:dyDescent="0.25">
      <c r="A1" s="8" t="s">
        <v>13</v>
      </c>
    </row>
    <row r="2" spans="1:6" x14ac:dyDescent="0.25">
      <c r="B2" s="4">
        <v>5.5E-2</v>
      </c>
      <c r="D2" s="5">
        <v>0.2</v>
      </c>
    </row>
    <row r="4" spans="1:6" x14ac:dyDescent="0.25">
      <c r="A4">
        <v>707200</v>
      </c>
      <c r="B4" s="1">
        <v>326912.46000000002</v>
      </c>
      <c r="D4" s="1"/>
    </row>
    <row r="5" spans="1:6" x14ac:dyDescent="0.25">
      <c r="A5">
        <v>707230</v>
      </c>
      <c r="B5" s="1">
        <v>3488.17</v>
      </c>
      <c r="D5" s="1"/>
    </row>
    <row r="6" spans="1:6" x14ac:dyDescent="0.25">
      <c r="A6">
        <v>707240</v>
      </c>
      <c r="B6" s="1">
        <v>35494.949999999997</v>
      </c>
      <c r="D6" s="1"/>
    </row>
    <row r="7" spans="1:6" x14ac:dyDescent="0.25">
      <c r="A7">
        <v>707300</v>
      </c>
      <c r="B7" s="1"/>
      <c r="D7" s="1">
        <v>7552.44</v>
      </c>
    </row>
    <row r="8" spans="1:6" x14ac:dyDescent="0.25">
      <c r="A8">
        <v>708800</v>
      </c>
      <c r="B8" s="1">
        <v>11221.23</v>
      </c>
    </row>
    <row r="9" spans="1:6" x14ac:dyDescent="0.25">
      <c r="B9" s="7"/>
      <c r="C9" s="7"/>
      <c r="D9" s="7"/>
    </row>
    <row r="10" spans="1:6" x14ac:dyDescent="0.25">
      <c r="B10" s="6">
        <f>SUM(B4:B9)</f>
        <v>377116.81</v>
      </c>
      <c r="D10" s="6">
        <f>SUM(D4:D9)</f>
        <v>7552.44</v>
      </c>
      <c r="E10" s="10"/>
      <c r="F10" s="6">
        <f>SUM(B10:E10)</f>
        <v>384669.25</v>
      </c>
    </row>
    <row r="11" spans="1:6" x14ac:dyDescent="0.25">
      <c r="A11" t="s">
        <v>14</v>
      </c>
      <c r="B11" s="12">
        <f>B10*0.055</f>
        <v>20741.42455</v>
      </c>
      <c r="D11" s="12">
        <f>D10*0.2</f>
        <v>1510.4880000000001</v>
      </c>
      <c r="E11" s="10"/>
      <c r="F11" s="1">
        <v>-384764.56</v>
      </c>
    </row>
    <row r="12" spans="1:6" x14ac:dyDescent="0.25">
      <c r="E12" s="10"/>
      <c r="F12" s="6">
        <f>SUM(F10:F11)</f>
        <v>-95.309999999997672</v>
      </c>
    </row>
    <row r="13" spans="1:6" x14ac:dyDescent="0.25">
      <c r="A13" t="s">
        <v>15</v>
      </c>
      <c r="B13" s="1">
        <v>2324</v>
      </c>
      <c r="D13" s="1">
        <v>189</v>
      </c>
      <c r="E13" s="10"/>
    </row>
    <row r="14" spans="1:6" x14ac:dyDescent="0.25">
      <c r="B14" s="1">
        <v>3229</v>
      </c>
      <c r="D14" s="1">
        <v>130</v>
      </c>
      <c r="E14" s="10"/>
    </row>
    <row r="15" spans="1:6" x14ac:dyDescent="0.25">
      <c r="B15" s="1">
        <v>2106</v>
      </c>
      <c r="D15" s="1">
        <v>68</v>
      </c>
      <c r="E15" s="10"/>
    </row>
    <row r="16" spans="1:6" x14ac:dyDescent="0.25">
      <c r="B16" s="1">
        <v>1786</v>
      </c>
      <c r="D16" s="1">
        <v>118</v>
      </c>
    </row>
    <row r="17" spans="2:4" x14ac:dyDescent="0.25">
      <c r="B17" s="1">
        <v>3555</v>
      </c>
      <c r="D17" s="1">
        <v>433</v>
      </c>
    </row>
    <row r="18" spans="2:4" x14ac:dyDescent="0.25">
      <c r="B18" s="1">
        <v>1538</v>
      </c>
      <c r="D18" s="1">
        <v>137</v>
      </c>
    </row>
    <row r="19" spans="2:4" x14ac:dyDescent="0.25">
      <c r="B19" s="1">
        <v>891</v>
      </c>
      <c r="D19" s="1">
        <v>149</v>
      </c>
    </row>
    <row r="20" spans="2:4" x14ac:dyDescent="0.25">
      <c r="B20" s="1">
        <v>75</v>
      </c>
      <c r="D20" s="1">
        <v>25</v>
      </c>
    </row>
    <row r="21" spans="2:4" x14ac:dyDescent="0.25">
      <c r="B21" s="1">
        <v>1698</v>
      </c>
      <c r="D21" s="1">
        <v>110</v>
      </c>
    </row>
    <row r="22" spans="2:4" x14ac:dyDescent="0.25">
      <c r="B22" s="1">
        <v>2045</v>
      </c>
      <c r="D22" s="1">
        <v>95</v>
      </c>
    </row>
    <row r="23" spans="2:4" x14ac:dyDescent="0.25">
      <c r="B23" s="11">
        <v>1481</v>
      </c>
      <c r="D23" s="11">
        <v>105</v>
      </c>
    </row>
    <row r="24" spans="2:4" x14ac:dyDescent="0.25">
      <c r="B24" s="13">
        <f>SUM(B13:B23)</f>
        <v>20728</v>
      </c>
      <c r="D24" s="13">
        <f>SUM(D13:D23)</f>
        <v>1559</v>
      </c>
    </row>
    <row r="26" spans="2:4" x14ac:dyDescent="0.25">
      <c r="B26" s="9">
        <f>B24-B11</f>
        <v>-13.424549999999726</v>
      </c>
      <c r="D26" s="9">
        <f>D24-D11</f>
        <v>48.511999999999944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2021-03-16T09:09:04Z</cp:lastPrinted>
  <dcterms:created xsi:type="dcterms:W3CDTF">2021-03-15T13:37:08Z</dcterms:created>
  <dcterms:modified xsi:type="dcterms:W3CDTF">2021-03-16T09:09:06Z</dcterms:modified>
</cp:coreProperties>
</file>