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DRM 2022\"/>
    </mc:Choice>
  </mc:AlternateContent>
  <xr:revisionPtr revIDLastSave="0" documentId="13_ncr:1_{B68CB1DC-E15A-49A2-BBA0-D5D07E8CC36C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3" i="1" l="1"/>
  <c r="C49" i="1"/>
  <c r="C52" i="1" s="1"/>
  <c r="F89" i="1"/>
  <c r="F87" i="1"/>
  <c r="F85" i="1"/>
  <c r="F84" i="1"/>
  <c r="E81" i="1"/>
  <c r="H67" i="1"/>
  <c r="N64" i="1"/>
  <c r="J64" i="1"/>
  <c r="H64" i="1"/>
  <c r="D64" i="1"/>
  <c r="L63" i="1"/>
  <c r="F63" i="1"/>
  <c r="L62" i="1"/>
  <c r="F62" i="1"/>
  <c r="L61" i="1"/>
  <c r="F61" i="1"/>
  <c r="F60" i="1"/>
  <c r="F36" i="1"/>
  <c r="F34" i="1"/>
  <c r="F32" i="1"/>
  <c r="F31" i="1"/>
  <c r="E28" i="1"/>
  <c r="H14" i="1"/>
  <c r="N11" i="1"/>
  <c r="J11" i="1"/>
  <c r="H11" i="1"/>
  <c r="D11" i="1"/>
  <c r="L10" i="1"/>
  <c r="F10" i="1"/>
  <c r="L9" i="1"/>
  <c r="F9" i="1"/>
  <c r="L8" i="1"/>
  <c r="F8" i="1"/>
  <c r="F7" i="1"/>
  <c r="D49" i="1"/>
  <c r="E52" i="1"/>
  <c r="L64" i="1" l="1"/>
  <c r="F90" i="1"/>
  <c r="F64" i="1"/>
  <c r="F37" i="1"/>
  <c r="F11" i="1"/>
  <c r="L11" i="1"/>
  <c r="D52" i="1"/>
</calcChain>
</file>

<file path=xl/sharedStrings.xml><?xml version="1.0" encoding="utf-8"?>
<sst xmlns="http://schemas.openxmlformats.org/spreadsheetml/2006/main" count="117" uniqueCount="68">
  <si>
    <t>EN CRD</t>
  </si>
  <si>
    <t>SI</t>
  </si>
  <si>
    <t>SF</t>
  </si>
  <si>
    <t>ENTREES</t>
  </si>
  <si>
    <t>SORTIES</t>
  </si>
  <si>
    <t>EN NEUTRES</t>
  </si>
  <si>
    <t>LATOUR</t>
  </si>
  <si>
    <t>CHARD 180</t>
  </si>
  <si>
    <t>PORUZOT 24</t>
  </si>
  <si>
    <t>MEURSAULT 420</t>
  </si>
  <si>
    <t>VOLNAY 180</t>
  </si>
  <si>
    <t>SORTIES NOV</t>
  </si>
  <si>
    <t>SOLDE</t>
  </si>
  <si>
    <t>4 BOUTEILLES CASSEES</t>
  </si>
  <si>
    <t>ROCHE DE BELLENE</t>
  </si>
  <si>
    <t>ET SORTIES</t>
  </si>
  <si>
    <t>60 bourgogne</t>
  </si>
  <si>
    <t>SORTIES mai</t>
  </si>
  <si>
    <t>GROS FRERE ET SŒUR</t>
  </si>
  <si>
    <t>HCN BLANC 24</t>
  </si>
  <si>
    <t>BOURG RGE 78</t>
  </si>
  <si>
    <t>HCN ROUGE 36</t>
  </si>
  <si>
    <t>VOSNE 54</t>
  </si>
  <si>
    <t>ECHEZEAUX 60</t>
  </si>
  <si>
    <t>CV 42</t>
  </si>
  <si>
    <t>GDS ECHEZEAUX 12</t>
  </si>
  <si>
    <t>RICH 54</t>
  </si>
  <si>
    <t>CH MOINES 24</t>
  </si>
  <si>
    <t>VENTES 07</t>
  </si>
  <si>
    <t>REPRENDRE A LA FACTURE 2022016</t>
  </si>
  <si>
    <t>SORTIE 9-2022</t>
  </si>
  <si>
    <t>CRD</t>
  </si>
  <si>
    <t>CHARMES 1CRU</t>
  </si>
  <si>
    <t>PORUZOTS 1C</t>
  </si>
  <si>
    <t>MEURSAULT</t>
  </si>
  <si>
    <t>VOLNAY</t>
  </si>
  <si>
    <t>millésime 2020</t>
  </si>
  <si>
    <t>sorties 09-2022</t>
  </si>
  <si>
    <t>sorties</t>
  </si>
  <si>
    <t>solde</t>
  </si>
  <si>
    <t>mill 2019</t>
  </si>
  <si>
    <t>DRM 10-2022</t>
  </si>
  <si>
    <t>REPRENDRE AU DAE 2022-32</t>
  </si>
  <si>
    <t>ACHAT A DOMAINE AFGROS</t>
  </si>
  <si>
    <t>EN NEUTRE DAE 2022-29</t>
  </si>
  <si>
    <t>ACHAT A FRANCOIS PARENT</t>
  </si>
  <si>
    <t>EN NEUTRE DAE 2022-30</t>
  </si>
  <si>
    <t xml:space="preserve">DOMAINE AFGROS </t>
  </si>
  <si>
    <t>POUR WINE BUFF</t>
  </si>
  <si>
    <t xml:space="preserve">POUR MILLESIME </t>
  </si>
  <si>
    <t>DETAIL DU STOCK</t>
  </si>
  <si>
    <t>NEUTRES</t>
  </si>
  <si>
    <t>ACHAT A LATOUR</t>
  </si>
  <si>
    <t>EN NEUTRES DAE 2022-28</t>
  </si>
  <si>
    <t>EN NEUTRE DAE 2022-31</t>
  </si>
  <si>
    <t xml:space="preserve">ACHAT A LATOUR EN NEUTRES </t>
  </si>
  <si>
    <t>volnay 2020</t>
  </si>
  <si>
    <t>charmes 2020</t>
  </si>
  <si>
    <t>meursault poruzots 2020</t>
  </si>
  <si>
    <t>132blles</t>
  </si>
  <si>
    <t>72 blles</t>
  </si>
  <si>
    <t>st jean 2020</t>
  </si>
  <si>
    <t>300blles</t>
  </si>
  <si>
    <t>150blles</t>
  </si>
  <si>
    <t>chardonnay2020</t>
  </si>
  <si>
    <t>550 blles</t>
  </si>
  <si>
    <t>50 blles</t>
  </si>
  <si>
    <t>neutres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</si>
</sst>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.000\ _€_-;\-* #,##0.000\ _€_-;_-* &quot;-&quot;??\ _€_-;_-@_-"/>
    <numFmt numFmtId="166" formatCode="_-* #,##0.0000\ _€_-;\-* #,##0.0000\ _€_-;_-* &quot;-&quot;??\ _€_-;_-@_-"/>
    <numFmt numFmtId="167" formatCode="0.00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1" fillId="0" borderId="0" xfId="0" applyFont="1" applyFill="1" applyBorder="1"/>
    <xf numFmtId="165" fontId="0" fillId="0" borderId="0" xfId="1" applyNumberFormat="1" applyFont="1" applyFill="1" applyBorder="1"/>
    <xf numFmtId="14" fontId="0" fillId="0" borderId="0" xfId="0" applyNumberFormat="1" applyFont="1" applyFill="1" applyBorder="1"/>
    <xf numFmtId="0" fontId="0" fillId="0" borderId="0" xfId="0" applyFont="1" applyFill="1" applyBorder="1"/>
    <xf numFmtId="0" fontId="3" fillId="0" borderId="0" xfId="0" applyFont="1" applyFill="1" applyBorder="1"/>
    <xf numFmtId="0" fontId="5" fillId="0" borderId="0" xfId="0" applyFont="1" applyFill="1" applyBorder="1"/>
    <xf numFmtId="0" fontId="0" fillId="0" borderId="2" xfId="0" applyFill="1" applyBorder="1"/>
    <xf numFmtId="0" fontId="0" fillId="0" borderId="1" xfId="0" applyFill="1" applyBorder="1"/>
    <xf numFmtId="14" fontId="2" fillId="0" borderId="0" xfId="0" applyNumberFormat="1" applyFont="1" applyFill="1" applyBorder="1"/>
    <xf numFmtId="0" fontId="6" fillId="0" borderId="0" xfId="0" applyFont="1"/>
    <xf numFmtId="0" fontId="2" fillId="0" borderId="0" xfId="0" applyFont="1" applyFill="1"/>
    <xf numFmtId="0" fontId="0" fillId="3" borderId="0" xfId="0" applyFill="1"/>
    <xf numFmtId="0" fontId="1" fillId="0" borderId="0" xfId="0" applyFont="1"/>
    <xf numFmtId="165" fontId="1" fillId="0" borderId="0" xfId="1" applyNumberFormat="1" applyFont="1" applyFill="1" applyBorder="1"/>
    <xf numFmtId="166" fontId="1" fillId="0" borderId="0" xfId="1" applyNumberFormat="1" applyFont="1" applyFill="1" applyBorder="1"/>
    <xf numFmtId="14" fontId="2" fillId="0" borderId="3" xfId="0" applyNumberFormat="1" applyFont="1" applyFill="1" applyBorder="1"/>
    <xf numFmtId="14" fontId="2" fillId="0" borderId="6" xfId="0" applyNumberFormat="1" applyFont="1" applyFill="1" applyBorder="1"/>
    <xf numFmtId="0" fontId="1" fillId="0" borderId="0" xfId="0" applyFont="1" applyFill="1"/>
    <xf numFmtId="0" fontId="0" fillId="0" borderId="0" xfId="0" applyFont="1"/>
    <xf numFmtId="0" fontId="0" fillId="0" borderId="1" xfId="0" applyBorder="1"/>
    <xf numFmtId="0" fontId="1" fillId="0" borderId="0" xfId="0" applyFont="1" applyBorder="1"/>
    <xf numFmtId="0" fontId="0" fillId="4" borderId="0" xfId="0" applyFill="1"/>
    <xf numFmtId="0" fontId="0" fillId="0" borderId="2" xfId="0" applyBorder="1"/>
    <xf numFmtId="0" fontId="0" fillId="5" borderId="0" xfId="0" applyFill="1"/>
    <xf numFmtId="0" fontId="7" fillId="0" borderId="1" xfId="0" applyFont="1" applyFill="1" applyBorder="1"/>
    <xf numFmtId="0" fontId="7" fillId="0" borderId="0" xfId="0" applyFont="1" applyFill="1" applyBorder="1"/>
    <xf numFmtId="0" fontId="7" fillId="0" borderId="0" xfId="0" applyFont="1"/>
    <xf numFmtId="0" fontId="2" fillId="6" borderId="0" xfId="0" applyFont="1" applyFill="1"/>
    <xf numFmtId="0" fontId="0" fillId="7" borderId="0" xfId="0" applyFill="1"/>
    <xf numFmtId="165" fontId="0" fillId="0" borderId="1" xfId="1" applyNumberFormat="1" applyFont="1" applyFill="1" applyBorder="1"/>
    <xf numFmtId="0" fontId="0" fillId="3" borderId="1" xfId="0" applyFill="1" applyBorder="1"/>
    <xf numFmtId="0" fontId="2" fillId="0" borderId="1" xfId="0" applyFont="1" applyFill="1" applyBorder="1"/>
    <xf numFmtId="0" fontId="0" fillId="0" borderId="1" xfId="0" applyFont="1" applyFill="1" applyBorder="1"/>
    <xf numFmtId="0" fontId="8" fillId="0" borderId="0" xfId="0" applyFont="1"/>
    <xf numFmtId="0" fontId="8" fillId="0" borderId="1" xfId="0" applyFont="1" applyBorder="1"/>
    <xf numFmtId="0" fontId="8" fillId="2" borderId="0" xfId="0" applyFont="1" applyFill="1"/>
    <xf numFmtId="0" fontId="0" fillId="2" borderId="0" xfId="0" applyFill="1"/>
    <xf numFmtId="0" fontId="8" fillId="0" borderId="0" xfId="0" applyFont="1" applyFill="1" applyBorder="1"/>
    <xf numFmtId="17" fontId="0" fillId="0" borderId="0" xfId="0" applyNumberFormat="1"/>
    <xf numFmtId="165" fontId="11" fillId="3" borderId="4" xfId="1" applyNumberFormat="1" applyFont="1" applyFill="1" applyBorder="1"/>
    <xf numFmtId="166" fontId="11" fillId="2" borderId="1" xfId="1" applyNumberFormat="1" applyFont="1" applyFill="1" applyBorder="1"/>
    <xf numFmtId="0" fontId="5" fillId="3" borderId="5" xfId="0" applyFont="1" applyFill="1" applyBorder="1"/>
    <xf numFmtId="0" fontId="5" fillId="2" borderId="7" xfId="0" applyFont="1" applyFill="1" applyBorder="1"/>
    <xf numFmtId="0" fontId="8" fillId="0" borderId="0" xfId="0" applyFont="1" applyBorder="1"/>
    <xf numFmtId="167" fontId="9" fillId="0" borderId="0" xfId="0" applyNumberFormat="1" applyFont="1" applyBorder="1"/>
    <xf numFmtId="0" fontId="12" fillId="8" borderId="8" xfId="0" applyFont="1" applyFill="1" applyBorder="1"/>
    <xf numFmtId="0" fontId="13" fillId="3" borderId="8" xfId="0" applyFont="1" applyFill="1" applyBorder="1"/>
    <xf numFmtId="0" fontId="12" fillId="9" borderId="8" xfId="0" applyFont="1" applyFill="1" applyBorder="1"/>
    <xf numFmtId="0" fontId="14" fillId="0" borderId="0" xfId="0" applyFont="1"/>
    <xf numFmtId="0" fontId="12" fillId="0" borderId="0" xfId="0" applyFont="1" applyFill="1" applyBorder="1"/>
    <xf numFmtId="0" fontId="15" fillId="0" borderId="0" xfId="0" applyFont="1"/>
    <xf numFmtId="167" fontId="10" fillId="0" borderId="0" xfId="0" applyNumberFormat="1" applyFont="1" applyFill="1" applyBorder="1"/>
    <xf numFmtId="0" fontId="5" fillId="0" borderId="0" xfId="0" applyFont="1"/>
    <xf numFmtId="0" fontId="0" fillId="2" borderId="0" xfId="0" applyFill="1" applyBorder="1"/>
    <xf numFmtId="0" fontId="16" fillId="0" borderId="0" xfId="0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00FFFF"/>
      <color rgb="FFFF99FF"/>
      <color rgb="FFCC66FF"/>
      <color rgb="FFFF6600"/>
      <color rgb="FF3399FF"/>
      <color rgb="FF0000FF"/>
      <color rgb="FF99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13"/>
  <sheetViews>
    <sheetView tabSelected="1" topLeftCell="A37" zoomScale="80" zoomScaleNormal="80" workbookViewId="0">
      <selection activeCell="H111" sqref="H111"/>
    </sheetView>
  </sheetViews>
  <sheetFormatPr baseColWidth="10" defaultRowHeight="15" x14ac:dyDescent="0.25"/>
  <cols>
    <col min="1" max="1" width="15" customWidth="1"/>
    <col min="2" max="2" width="35.42578125" customWidth="1"/>
    <col min="3" max="3" width="33.5703125" customWidth="1"/>
    <col min="4" max="4" width="26.85546875" customWidth="1"/>
    <col min="5" max="5" width="31.140625" customWidth="1"/>
    <col min="6" max="6" width="17.42578125" customWidth="1"/>
    <col min="7" max="7" width="14.140625" customWidth="1"/>
    <col min="8" max="8" width="24.5703125" customWidth="1"/>
    <col min="9" max="9" width="13.42578125" bestFit="1" customWidth="1"/>
    <col min="11" max="11" width="14.5703125" bestFit="1" customWidth="1"/>
    <col min="12" max="12" width="19.5703125" customWidth="1"/>
    <col min="14" max="14" width="13" customWidth="1"/>
  </cols>
  <sheetData>
    <row r="1" spans="1:16" ht="18.75" x14ac:dyDescent="0.3">
      <c r="B1" s="13" t="s">
        <v>41</v>
      </c>
    </row>
    <row r="3" spans="1:16" x14ac:dyDescent="0.25">
      <c r="F3" s="21" t="s">
        <v>29</v>
      </c>
      <c r="G3" s="21"/>
      <c r="H3" s="21"/>
    </row>
    <row r="4" spans="1:16" x14ac:dyDescent="0.25">
      <c r="A4" s="1"/>
      <c r="B4" s="3"/>
      <c r="C4" s="3"/>
      <c r="D4" s="3"/>
      <c r="E4" s="3"/>
      <c r="F4" s="4" t="s">
        <v>42</v>
      </c>
      <c r="G4" s="4"/>
      <c r="H4" s="3"/>
      <c r="I4" s="8"/>
      <c r="J4" s="3"/>
      <c r="K4" s="3"/>
      <c r="L4" s="3"/>
      <c r="M4" s="3"/>
      <c r="N4" s="3"/>
      <c r="O4" s="3"/>
      <c r="P4" s="3"/>
    </row>
    <row r="5" spans="1:16" x14ac:dyDescent="0.25">
      <c r="B5" s="3"/>
      <c r="C5" s="3"/>
      <c r="D5" s="3"/>
      <c r="E5" s="3"/>
      <c r="F5" s="9"/>
      <c r="G5" s="9"/>
      <c r="H5" s="9"/>
      <c r="I5" s="9"/>
      <c r="J5" s="3"/>
      <c r="K5" s="8"/>
      <c r="L5" s="3"/>
      <c r="M5" s="3"/>
      <c r="N5" s="3"/>
      <c r="O5" s="3"/>
      <c r="P5" s="3"/>
    </row>
    <row r="6" spans="1:16" ht="23.25" x14ac:dyDescent="0.35">
      <c r="A6" s="3"/>
      <c r="E6" t="s">
        <v>11</v>
      </c>
      <c r="G6" t="s">
        <v>17</v>
      </c>
      <c r="H6" t="s">
        <v>12</v>
      </c>
      <c r="J6" t="s">
        <v>12</v>
      </c>
      <c r="K6" t="s">
        <v>28</v>
      </c>
      <c r="L6" s="37" t="s">
        <v>12</v>
      </c>
      <c r="M6" s="42" t="s">
        <v>38</v>
      </c>
      <c r="N6" t="s">
        <v>39</v>
      </c>
      <c r="P6" s="3"/>
    </row>
    <row r="7" spans="1:16" ht="23.25" x14ac:dyDescent="0.35">
      <c r="A7" s="3"/>
      <c r="B7" s="22" t="s">
        <v>6</v>
      </c>
      <c r="C7" s="22" t="s">
        <v>7</v>
      </c>
      <c r="D7">
        <v>1.35</v>
      </c>
      <c r="E7">
        <v>-0.27</v>
      </c>
      <c r="F7">
        <f>SUM(D7:E7)</f>
        <v>1.08</v>
      </c>
      <c r="G7">
        <v>-1.05</v>
      </c>
      <c r="H7" s="30">
        <v>0.03</v>
      </c>
      <c r="I7" s="30" t="s">
        <v>13</v>
      </c>
      <c r="J7">
        <v>0</v>
      </c>
      <c r="L7" s="37"/>
      <c r="P7" s="3"/>
    </row>
    <row r="8" spans="1:16" ht="23.25" x14ac:dyDescent="0.35">
      <c r="A8" s="3"/>
      <c r="B8" t="s">
        <v>40</v>
      </c>
      <c r="C8" s="2" t="s">
        <v>8</v>
      </c>
      <c r="D8" s="2">
        <v>0.18</v>
      </c>
      <c r="E8">
        <v>-4.4999999999999998E-2</v>
      </c>
      <c r="F8">
        <f>SUM(D8:E8)</f>
        <v>0.13500000000000001</v>
      </c>
      <c r="H8">
        <v>0.13500000000000001</v>
      </c>
      <c r="J8">
        <v>0.13500000000000001</v>
      </c>
      <c r="K8">
        <v>-4.4999999999999998E-2</v>
      </c>
      <c r="L8" s="37">
        <f>J8+K8</f>
        <v>9.0000000000000011E-2</v>
      </c>
      <c r="N8">
        <v>0.09</v>
      </c>
      <c r="P8" s="3"/>
    </row>
    <row r="9" spans="1:16" ht="23.25" x14ac:dyDescent="0.35">
      <c r="A9" s="3"/>
      <c r="C9" s="2" t="s">
        <v>9</v>
      </c>
      <c r="D9" s="2">
        <v>3.15</v>
      </c>
      <c r="E9">
        <v>-0.18</v>
      </c>
      <c r="F9">
        <f>SUM(D9:E9)</f>
        <v>2.9699999999999998</v>
      </c>
      <c r="H9">
        <v>2.97</v>
      </c>
      <c r="J9">
        <v>2.97</v>
      </c>
      <c r="K9">
        <v>-0.45</v>
      </c>
      <c r="L9" s="37">
        <f t="shared" ref="L9:L10" si="0">J9+K9</f>
        <v>2.52</v>
      </c>
      <c r="M9">
        <v>-0.27</v>
      </c>
      <c r="N9">
        <v>2.25</v>
      </c>
      <c r="P9" s="3"/>
    </row>
    <row r="10" spans="1:16" ht="24" thickBot="1" x14ac:dyDescent="0.4">
      <c r="A10" s="3"/>
      <c r="C10" s="2" t="s">
        <v>10</v>
      </c>
      <c r="D10" s="11">
        <v>1.35</v>
      </c>
      <c r="E10">
        <v>-0.09</v>
      </c>
      <c r="F10" s="23">
        <f>SUM(D10:E10)</f>
        <v>1.26</v>
      </c>
      <c r="H10" s="26">
        <v>1.26</v>
      </c>
      <c r="J10" s="26">
        <v>1.26</v>
      </c>
      <c r="K10">
        <v>-0.27</v>
      </c>
      <c r="L10" s="38">
        <f t="shared" si="0"/>
        <v>0.99</v>
      </c>
      <c r="M10">
        <v>-0.18</v>
      </c>
      <c r="N10" s="23">
        <v>0.81</v>
      </c>
      <c r="P10" s="3"/>
    </row>
    <row r="11" spans="1:16" ht="32.25" thickBot="1" x14ac:dyDescent="0.55000000000000004">
      <c r="A11" s="3"/>
      <c r="C11" s="2"/>
      <c r="D11" s="2">
        <f>SUM(D7:D10)</f>
        <v>6.0299999999999994</v>
      </c>
      <c r="F11" s="2">
        <f>SUM(F7:F10)</f>
        <v>5.4449999999999994</v>
      </c>
      <c r="H11" s="27">
        <f>SUM(H7:H10)</f>
        <v>4.3950000000000005</v>
      </c>
      <c r="J11" s="25">
        <f>SUM(J7:J10)</f>
        <v>4.3650000000000002</v>
      </c>
      <c r="L11" s="39">
        <f>SUM(L8:L10)</f>
        <v>3.5999999999999996</v>
      </c>
      <c r="M11" s="42"/>
      <c r="N11" s="49">
        <f>SUM(N8:N10)</f>
        <v>3.15</v>
      </c>
      <c r="P11" s="3"/>
    </row>
    <row r="12" spans="1:16" ht="23.25" x14ac:dyDescent="0.35">
      <c r="A12" s="3"/>
      <c r="B12" s="16"/>
      <c r="C12" s="21"/>
      <c r="D12" s="2"/>
      <c r="F12" s="2"/>
      <c r="L12" s="37"/>
      <c r="P12" s="3"/>
    </row>
    <row r="13" spans="1:16" ht="23.25" x14ac:dyDescent="0.35">
      <c r="A13" s="3"/>
      <c r="C13" s="2"/>
      <c r="D13" s="2"/>
      <c r="L13" s="37"/>
      <c r="P13" s="3"/>
    </row>
    <row r="14" spans="1:16" ht="23.25" x14ac:dyDescent="0.35">
      <c r="A14" s="3"/>
      <c r="B14" t="s">
        <v>14</v>
      </c>
      <c r="C14" s="2"/>
      <c r="D14" s="2"/>
      <c r="F14">
        <v>4.3650000000000002</v>
      </c>
      <c r="G14">
        <v>4.3650000000000002</v>
      </c>
      <c r="H14">
        <f>F14-G14</f>
        <v>0</v>
      </c>
      <c r="J14" s="31">
        <v>0</v>
      </c>
      <c r="L14" s="37"/>
      <c r="P14" s="3"/>
    </row>
    <row r="15" spans="1:16" ht="23.25" x14ac:dyDescent="0.35">
      <c r="A15" s="3"/>
      <c r="L15" s="37"/>
      <c r="P15" s="3"/>
    </row>
    <row r="16" spans="1:16" ht="23.25" x14ac:dyDescent="0.35">
      <c r="A16" s="3"/>
      <c r="B16" t="s">
        <v>6</v>
      </c>
      <c r="C16" t="s">
        <v>16</v>
      </c>
      <c r="J16" s="32">
        <v>0.45</v>
      </c>
      <c r="K16">
        <v>-0.45</v>
      </c>
      <c r="L16" s="37">
        <v>0</v>
      </c>
      <c r="P16" s="3"/>
    </row>
    <row r="17" spans="1:16" ht="23.25" x14ac:dyDescent="0.35">
      <c r="A17" s="3"/>
      <c r="D17" s="1"/>
      <c r="L17" s="37"/>
      <c r="P17" s="3"/>
    </row>
    <row r="18" spans="1:16" ht="23.25" x14ac:dyDescent="0.35">
      <c r="A18" s="3"/>
      <c r="B18" s="15" t="s">
        <v>18</v>
      </c>
      <c r="C18" s="15"/>
      <c r="D18" s="13"/>
      <c r="E18" t="s">
        <v>30</v>
      </c>
      <c r="L18" s="37"/>
      <c r="P18" s="3"/>
    </row>
    <row r="19" spans="1:16" ht="23.25" x14ac:dyDescent="0.35">
      <c r="A19" s="3"/>
      <c r="C19" t="s">
        <v>19</v>
      </c>
      <c r="D19">
        <v>0.18</v>
      </c>
      <c r="J19" s="1"/>
      <c r="L19" s="37"/>
      <c r="P19" s="3"/>
    </row>
    <row r="20" spans="1:16" ht="23.25" x14ac:dyDescent="0.35">
      <c r="A20" s="3"/>
      <c r="C20" t="s">
        <v>20</v>
      </c>
      <c r="D20">
        <v>0.58499999999999996</v>
      </c>
      <c r="E20">
        <v>-0.22500000000000001</v>
      </c>
      <c r="J20" s="2"/>
      <c r="L20" s="37"/>
      <c r="P20" s="3"/>
    </row>
    <row r="21" spans="1:16" ht="23.25" x14ac:dyDescent="0.35">
      <c r="A21" s="3"/>
      <c r="C21" t="s">
        <v>21</v>
      </c>
      <c r="D21">
        <v>0.27</v>
      </c>
      <c r="E21">
        <v>-0.09</v>
      </c>
      <c r="J21" s="2"/>
      <c r="L21" s="37"/>
      <c r="P21" s="3"/>
    </row>
    <row r="22" spans="1:16" ht="23.25" x14ac:dyDescent="0.35">
      <c r="A22" s="3"/>
      <c r="C22" t="s">
        <v>22</v>
      </c>
      <c r="D22">
        <v>0.40500000000000003</v>
      </c>
      <c r="E22">
        <v>-0.13500000000000001</v>
      </c>
      <c r="L22" s="37"/>
      <c r="P22" s="3"/>
    </row>
    <row r="23" spans="1:16" ht="23.25" x14ac:dyDescent="0.35">
      <c r="A23" s="3"/>
      <c r="C23" t="s">
        <v>23</v>
      </c>
      <c r="D23">
        <v>0.45</v>
      </c>
      <c r="E23">
        <v>-0.13500000000000001</v>
      </c>
      <c r="L23" s="37"/>
      <c r="P23" s="3"/>
    </row>
    <row r="24" spans="1:16" ht="23.25" x14ac:dyDescent="0.35">
      <c r="A24" s="3"/>
      <c r="C24" t="s">
        <v>24</v>
      </c>
      <c r="D24">
        <v>0.315</v>
      </c>
      <c r="E24">
        <v>-0.09</v>
      </c>
      <c r="L24" s="37"/>
      <c r="P24" s="3"/>
    </row>
    <row r="25" spans="1:16" ht="23.25" x14ac:dyDescent="0.35">
      <c r="A25" s="3"/>
      <c r="C25" t="s">
        <v>25</v>
      </c>
      <c r="D25">
        <v>0.09</v>
      </c>
      <c r="E25">
        <v>-4.4999999999999998E-2</v>
      </c>
      <c r="L25" s="37"/>
      <c r="P25" s="3"/>
    </row>
    <row r="26" spans="1:16" ht="23.25" x14ac:dyDescent="0.35">
      <c r="A26" s="3"/>
      <c r="C26" t="s">
        <v>26</v>
      </c>
      <c r="D26">
        <v>0.40500000000000003</v>
      </c>
      <c r="E26">
        <v>-0.18</v>
      </c>
      <c r="L26" s="37"/>
    </row>
    <row r="27" spans="1:16" ht="24" thickBot="1" x14ac:dyDescent="0.4">
      <c r="A27" s="3"/>
      <c r="C27" t="s">
        <v>27</v>
      </c>
      <c r="D27" s="23">
        <v>0.18</v>
      </c>
      <c r="E27" s="23">
        <v>-0.09</v>
      </c>
      <c r="L27" s="37"/>
    </row>
    <row r="28" spans="1:16" ht="34.5" thickBot="1" x14ac:dyDescent="0.55000000000000004">
      <c r="A28" s="3"/>
      <c r="C28" t="s">
        <v>31</v>
      </c>
      <c r="D28" s="3">
        <v>2.88</v>
      </c>
      <c r="E28">
        <f>SUM(E19:E27)</f>
        <v>-0.98999999999999988</v>
      </c>
      <c r="J28" s="34">
        <v>1.89</v>
      </c>
      <c r="L28" s="50">
        <v>1.89</v>
      </c>
      <c r="M28" s="52" t="s">
        <v>31</v>
      </c>
    </row>
    <row r="29" spans="1:16" ht="23.25" x14ac:dyDescent="0.35">
      <c r="L29" s="37"/>
    </row>
    <row r="30" spans="1:16" ht="23.25" x14ac:dyDescent="0.35">
      <c r="B30" s="40" t="s">
        <v>6</v>
      </c>
      <c r="C30" s="40"/>
      <c r="D30" s="40">
        <v>4.9950000000000001</v>
      </c>
      <c r="E30" t="s">
        <v>37</v>
      </c>
      <c r="J30" s="16"/>
      <c r="L30" s="47"/>
      <c r="M30" s="1"/>
    </row>
    <row r="31" spans="1:16" ht="23.25" x14ac:dyDescent="0.35">
      <c r="B31" t="s">
        <v>32</v>
      </c>
      <c r="C31">
        <v>0.36</v>
      </c>
      <c r="E31">
        <v>-0.18</v>
      </c>
      <c r="F31">
        <f>SUM(C31:E31)</f>
        <v>0.18</v>
      </c>
      <c r="L31" s="47"/>
      <c r="M31" s="1"/>
    </row>
    <row r="32" spans="1:16" ht="26.25" x14ac:dyDescent="0.4">
      <c r="B32" t="s">
        <v>33</v>
      </c>
      <c r="C32">
        <v>0.81</v>
      </c>
      <c r="E32">
        <v>-0.45</v>
      </c>
      <c r="F32">
        <f>SUM(C32:E32)</f>
        <v>0.36000000000000004</v>
      </c>
      <c r="L32" s="48"/>
      <c r="M32" s="1"/>
    </row>
    <row r="33" spans="2:14" ht="23.25" x14ac:dyDescent="0.35">
      <c r="L33" s="41"/>
      <c r="M33" s="1"/>
    </row>
    <row r="34" spans="2:14" ht="23.25" x14ac:dyDescent="0.35">
      <c r="B34" t="s">
        <v>34</v>
      </c>
      <c r="C34">
        <v>3.15</v>
      </c>
      <c r="E34">
        <v>-0.45</v>
      </c>
      <c r="F34">
        <f>SUM(C34:E34)</f>
        <v>2.6999999999999997</v>
      </c>
      <c r="L34" s="41"/>
      <c r="M34" s="1"/>
    </row>
    <row r="35" spans="2:14" ht="23.25" x14ac:dyDescent="0.35">
      <c r="L35" s="41"/>
      <c r="M35" s="1"/>
    </row>
    <row r="36" spans="2:14" ht="24" thickBot="1" x14ac:dyDescent="0.4">
      <c r="B36" t="s">
        <v>35</v>
      </c>
      <c r="C36">
        <v>0.67500000000000004</v>
      </c>
      <c r="E36">
        <v>-0.18</v>
      </c>
      <c r="F36">
        <f>SUM(C36:E36)</f>
        <v>0.49500000000000005</v>
      </c>
      <c r="L36" s="41"/>
      <c r="M36" s="1"/>
    </row>
    <row r="37" spans="2:14" ht="32.25" thickBot="1" x14ac:dyDescent="0.55000000000000004">
      <c r="B37" t="s">
        <v>36</v>
      </c>
      <c r="F37" s="51">
        <f>SUM(F31:F36)</f>
        <v>3.7349999999999999</v>
      </c>
      <c r="L37" s="41"/>
      <c r="M37" s="1"/>
    </row>
    <row r="38" spans="2:14" ht="31.5" x14ac:dyDescent="0.5">
      <c r="F38" s="53"/>
      <c r="L38" s="41"/>
      <c r="M38" s="1"/>
    </row>
    <row r="39" spans="2:14" ht="31.5" x14ac:dyDescent="0.5">
      <c r="C39" s="54" t="s">
        <v>3</v>
      </c>
      <c r="D39" s="54" t="s">
        <v>4</v>
      </c>
      <c r="F39" s="53"/>
      <c r="L39" s="41"/>
      <c r="M39" s="1"/>
    </row>
    <row r="40" spans="2:14" ht="31.5" x14ac:dyDescent="0.5">
      <c r="B40" t="s">
        <v>52</v>
      </c>
      <c r="C40" s="58">
        <v>9.4049999999999994</v>
      </c>
      <c r="D40" s="54"/>
      <c r="E40" t="s">
        <v>53</v>
      </c>
      <c r="F40" s="53"/>
      <c r="L40" s="41"/>
      <c r="M40" s="1"/>
    </row>
    <row r="41" spans="2:14" x14ac:dyDescent="0.25">
      <c r="B41" s="2" t="s">
        <v>43</v>
      </c>
      <c r="C41" s="2">
        <v>0.36</v>
      </c>
      <c r="D41" s="2"/>
      <c r="E41" t="s">
        <v>44</v>
      </c>
      <c r="F41" s="24"/>
      <c r="G41" s="24"/>
      <c r="H41" s="24"/>
      <c r="J41" s="9"/>
      <c r="K41" s="3"/>
      <c r="L41" s="3"/>
      <c r="M41" s="3"/>
      <c r="N41" s="3"/>
    </row>
    <row r="42" spans="2:14" x14ac:dyDescent="0.25">
      <c r="B42" s="2" t="s">
        <v>45</v>
      </c>
      <c r="C42" s="2">
        <v>1.17</v>
      </c>
      <c r="D42" s="2"/>
      <c r="E42" t="s">
        <v>46</v>
      </c>
      <c r="F42" s="24"/>
      <c r="G42" s="24"/>
      <c r="H42" s="24"/>
      <c r="J42" s="9"/>
      <c r="K42" s="3"/>
      <c r="L42" s="3"/>
      <c r="M42" s="3"/>
      <c r="N42" s="3"/>
    </row>
    <row r="43" spans="2:14" x14ac:dyDescent="0.25">
      <c r="B43" s="2" t="s">
        <v>45</v>
      </c>
      <c r="C43" s="2">
        <v>6.84</v>
      </c>
      <c r="D43" s="2"/>
      <c r="E43" t="s">
        <v>54</v>
      </c>
      <c r="F43" s="24"/>
      <c r="G43" s="24"/>
      <c r="H43" s="24"/>
      <c r="J43" s="9"/>
      <c r="K43" s="3"/>
      <c r="L43" s="3"/>
      <c r="M43" s="3"/>
      <c r="N43" s="3"/>
    </row>
    <row r="44" spans="2:14" x14ac:dyDescent="0.25">
      <c r="B44" s="2"/>
      <c r="C44" s="2"/>
      <c r="D44" s="2"/>
      <c r="E44" s="2"/>
      <c r="F44" s="4"/>
      <c r="G44" s="24"/>
      <c r="H44" s="24"/>
      <c r="J44" s="9"/>
      <c r="K44" s="3"/>
      <c r="L44" s="3"/>
      <c r="M44" s="3"/>
      <c r="N44" s="3"/>
    </row>
    <row r="45" spans="2:14" x14ac:dyDescent="0.25">
      <c r="B45" s="2"/>
      <c r="C45" s="2"/>
      <c r="D45" s="2"/>
      <c r="E45" s="2"/>
      <c r="F45" s="7"/>
      <c r="G45" s="24"/>
      <c r="H45" s="24"/>
      <c r="J45" s="3"/>
      <c r="K45" s="3"/>
      <c r="L45" s="3"/>
      <c r="M45" s="3"/>
      <c r="N45" s="3"/>
    </row>
    <row r="46" spans="2:14" x14ac:dyDescent="0.25">
      <c r="B46" s="6"/>
      <c r="C46" s="5"/>
      <c r="D46" s="7"/>
      <c r="E46" s="29"/>
      <c r="F46" s="7"/>
      <c r="G46" s="4"/>
      <c r="H46" s="1"/>
      <c r="I46" s="3"/>
      <c r="J46" s="3"/>
      <c r="K46" s="3"/>
      <c r="L46" s="3"/>
      <c r="M46" s="3"/>
      <c r="N46" s="3"/>
    </row>
    <row r="47" spans="2:14" x14ac:dyDescent="0.25">
      <c r="B47" s="6"/>
      <c r="C47" s="5"/>
      <c r="D47" s="7"/>
      <c r="E47" s="7"/>
      <c r="F47" s="4"/>
      <c r="G47" s="4"/>
      <c r="H47" s="1"/>
      <c r="I47" s="3"/>
      <c r="J47" s="3"/>
      <c r="K47" s="3"/>
      <c r="L47" s="3"/>
      <c r="M47" s="3"/>
      <c r="N47" s="3"/>
    </row>
    <row r="48" spans="2:14" ht="15.75" thickBot="1" x14ac:dyDescent="0.3">
      <c r="B48" s="6"/>
      <c r="C48" s="33"/>
      <c r="D48" s="28"/>
      <c r="E48" s="35"/>
      <c r="F48" s="4"/>
      <c r="G48" s="4"/>
      <c r="H48" s="1"/>
      <c r="I48" s="3"/>
      <c r="J48" s="3"/>
      <c r="K48" s="3"/>
      <c r="L48" s="3"/>
      <c r="M48" s="3"/>
      <c r="N48" s="3"/>
    </row>
    <row r="49" spans="1:16" x14ac:dyDescent="0.25">
      <c r="A49" s="14"/>
      <c r="B49" s="12"/>
      <c r="C49" s="2">
        <f>SUM(C40:C48)</f>
        <v>17.774999999999999</v>
      </c>
      <c r="D49" s="7">
        <f>SUM(D37:D48)</f>
        <v>0</v>
      </c>
      <c r="E49" s="7"/>
      <c r="F49" s="3"/>
      <c r="G49" s="4"/>
      <c r="H49" s="1"/>
      <c r="I49" s="3"/>
      <c r="J49" s="3"/>
      <c r="K49" s="3"/>
      <c r="L49" s="3"/>
      <c r="M49" s="3"/>
      <c r="N49" s="3"/>
    </row>
    <row r="50" spans="1:16" x14ac:dyDescent="0.25">
      <c r="A50" s="14"/>
      <c r="B50" s="12" t="s">
        <v>1</v>
      </c>
      <c r="C50" s="2">
        <v>8.7750000000000004</v>
      </c>
      <c r="D50" s="7"/>
      <c r="E50" s="7"/>
      <c r="F50" s="3"/>
      <c r="G50" s="4"/>
      <c r="I50" s="3"/>
      <c r="J50" s="3"/>
      <c r="K50" s="3"/>
      <c r="L50" s="3"/>
      <c r="M50" s="3"/>
      <c r="N50" s="3"/>
    </row>
    <row r="51" spans="1:16" ht="15.75" thickBot="1" x14ac:dyDescent="0.3">
      <c r="A51" s="14"/>
      <c r="B51" s="12" t="s">
        <v>2</v>
      </c>
      <c r="C51" s="10"/>
      <c r="D51" s="36">
        <v>26.55</v>
      </c>
      <c r="E51" s="36"/>
      <c r="F51" s="3"/>
      <c r="G51" s="4"/>
      <c r="I51" s="3"/>
      <c r="J51" s="3"/>
      <c r="K51" s="3"/>
      <c r="L51" s="3"/>
      <c r="M51" s="3"/>
      <c r="N51" s="3"/>
    </row>
    <row r="52" spans="1:16" x14ac:dyDescent="0.25">
      <c r="A52" s="14"/>
      <c r="B52" s="12"/>
      <c r="C52" s="2">
        <f>SUM(C49:C51)</f>
        <v>26.549999999999997</v>
      </c>
      <c r="D52" s="7">
        <f>SUM(D49:D51)</f>
        <v>26.55</v>
      </c>
      <c r="E52" s="7">
        <f>SUM(E48:E51)</f>
        <v>0</v>
      </c>
      <c r="F52" s="3"/>
      <c r="G52" s="4"/>
      <c r="I52" s="3"/>
      <c r="J52" s="3"/>
      <c r="K52" s="3"/>
      <c r="L52" s="3"/>
      <c r="M52" s="3"/>
      <c r="N52" s="3"/>
    </row>
    <row r="53" spans="1:16" ht="15.75" thickBot="1" x14ac:dyDescent="0.3">
      <c r="A53" s="14"/>
      <c r="B53" s="12"/>
      <c r="C53" s="2"/>
      <c r="D53" s="7"/>
      <c r="E53" s="7"/>
      <c r="F53" s="3"/>
      <c r="G53" s="4"/>
      <c r="I53" s="3"/>
      <c r="J53" s="3"/>
      <c r="K53" s="3"/>
      <c r="L53" s="3"/>
      <c r="M53" s="3"/>
      <c r="N53" s="3"/>
    </row>
    <row r="54" spans="1:16" x14ac:dyDescent="0.25">
      <c r="A54" s="14" t="s">
        <v>3</v>
      </c>
      <c r="B54" s="19" t="s">
        <v>0</v>
      </c>
      <c r="C54" s="43">
        <v>0</v>
      </c>
      <c r="D54" s="45"/>
      <c r="E54" s="7"/>
      <c r="F54" s="3"/>
      <c r="G54" s="4"/>
      <c r="I54" s="3"/>
      <c r="J54" s="3"/>
      <c r="K54" s="3"/>
      <c r="L54" s="3"/>
      <c r="M54" s="3"/>
      <c r="N54" s="3"/>
    </row>
    <row r="55" spans="1:16" ht="15" customHeight="1" thickBot="1" x14ac:dyDescent="0.3">
      <c r="A55" s="14" t="s">
        <v>15</v>
      </c>
      <c r="B55" s="20" t="s">
        <v>5</v>
      </c>
      <c r="C55" s="44">
        <v>17.774999999999999</v>
      </c>
      <c r="D55" s="46"/>
      <c r="E55" s="7"/>
      <c r="F55" s="3"/>
      <c r="G55" s="4"/>
      <c r="I55" s="3"/>
      <c r="J55" s="3"/>
      <c r="K55" s="3"/>
      <c r="L55" s="3"/>
      <c r="M55" s="3"/>
      <c r="N55" s="3"/>
    </row>
    <row r="56" spans="1:16" x14ac:dyDescent="0.25">
      <c r="A56" s="2"/>
      <c r="B56" s="3"/>
      <c r="C56" s="17"/>
      <c r="D56" s="4"/>
      <c r="E56" s="4"/>
      <c r="F56" s="1"/>
      <c r="G56" s="1"/>
      <c r="I56" s="3"/>
      <c r="J56" s="3"/>
      <c r="K56" s="3"/>
      <c r="L56" s="3"/>
      <c r="M56" s="3"/>
      <c r="N56" s="3"/>
    </row>
    <row r="57" spans="1:16" x14ac:dyDescent="0.25">
      <c r="A57" s="2"/>
      <c r="B57" s="3"/>
      <c r="C57" s="18"/>
      <c r="D57" s="4"/>
      <c r="E57" s="4"/>
      <c r="F57" s="1"/>
      <c r="G57" s="1"/>
      <c r="I57" s="3"/>
      <c r="J57" s="3"/>
      <c r="K57" s="3"/>
      <c r="L57" s="3"/>
      <c r="M57" s="3"/>
      <c r="N57" s="3"/>
    </row>
    <row r="58" spans="1:16" x14ac:dyDescent="0.25">
      <c r="A58" s="3"/>
      <c r="B58" s="3"/>
      <c r="C58" s="3"/>
      <c r="D58" s="3"/>
      <c r="E58" s="4"/>
      <c r="F58" s="4"/>
      <c r="G58" s="3"/>
    </row>
    <row r="59" spans="1:16" ht="23.25" x14ac:dyDescent="0.35">
      <c r="A59" s="3"/>
      <c r="B59" s="56" t="s">
        <v>50</v>
      </c>
      <c r="E59" t="s">
        <v>11</v>
      </c>
      <c r="G59" t="s">
        <v>17</v>
      </c>
      <c r="H59" t="s">
        <v>12</v>
      </c>
      <c r="J59" t="s">
        <v>12</v>
      </c>
      <c r="K59" t="s">
        <v>28</v>
      </c>
      <c r="L59" s="37" t="s">
        <v>12</v>
      </c>
      <c r="M59" s="42" t="s">
        <v>38</v>
      </c>
      <c r="N59" t="s">
        <v>39</v>
      </c>
      <c r="P59" s="3"/>
    </row>
    <row r="60" spans="1:16" ht="23.25" x14ac:dyDescent="0.35">
      <c r="A60" s="1"/>
      <c r="B60" s="22" t="s">
        <v>6</v>
      </c>
      <c r="C60" s="22" t="s">
        <v>7</v>
      </c>
      <c r="D60">
        <v>1.35</v>
      </c>
      <c r="E60">
        <v>-0.27</v>
      </c>
      <c r="F60">
        <f>SUM(D60:E60)</f>
        <v>1.08</v>
      </c>
      <c r="G60">
        <v>-1.05</v>
      </c>
      <c r="H60" s="30">
        <v>0.03</v>
      </c>
      <c r="I60" s="30" t="s">
        <v>13</v>
      </c>
      <c r="J60">
        <v>0</v>
      </c>
      <c r="L60" s="37"/>
      <c r="P60" s="3"/>
    </row>
    <row r="61" spans="1:16" ht="23.25" x14ac:dyDescent="0.35">
      <c r="B61" t="s">
        <v>40</v>
      </c>
      <c r="C61" s="2" t="s">
        <v>8</v>
      </c>
      <c r="D61" s="2">
        <v>0.18</v>
      </c>
      <c r="E61">
        <v>-4.4999999999999998E-2</v>
      </c>
      <c r="F61">
        <f>SUM(D61:E61)</f>
        <v>0.13500000000000001</v>
      </c>
      <c r="H61">
        <v>0.13500000000000001</v>
      </c>
      <c r="J61">
        <v>0.13500000000000001</v>
      </c>
      <c r="K61">
        <v>-4.4999999999999998E-2</v>
      </c>
      <c r="L61" s="37">
        <f>J61+K61</f>
        <v>9.0000000000000011E-2</v>
      </c>
      <c r="N61">
        <v>0.09</v>
      </c>
      <c r="P61" s="3"/>
    </row>
    <row r="62" spans="1:16" ht="23.25" x14ac:dyDescent="0.35">
      <c r="A62" s="3"/>
      <c r="C62" s="2" t="s">
        <v>9</v>
      </c>
      <c r="D62" s="2">
        <v>3.15</v>
      </c>
      <c r="E62">
        <v>-0.18</v>
      </c>
      <c r="F62">
        <f>SUM(D62:E62)</f>
        <v>2.9699999999999998</v>
      </c>
      <c r="H62">
        <v>2.97</v>
      </c>
      <c r="J62">
        <v>2.97</v>
      </c>
      <c r="K62">
        <v>-0.45</v>
      </c>
      <c r="L62" s="37">
        <f t="shared" ref="L62:L63" si="1">J62+K62</f>
        <v>2.52</v>
      </c>
      <c r="M62">
        <v>-0.27</v>
      </c>
      <c r="N62">
        <v>2.25</v>
      </c>
      <c r="P62" s="3"/>
    </row>
    <row r="63" spans="1:16" ht="24" thickBot="1" x14ac:dyDescent="0.4">
      <c r="A63" s="7"/>
      <c r="C63" s="2" t="s">
        <v>10</v>
      </c>
      <c r="D63" s="11">
        <v>1.35</v>
      </c>
      <c r="E63">
        <v>-0.09</v>
      </c>
      <c r="F63" s="23">
        <f>SUM(D63:E63)</f>
        <v>1.26</v>
      </c>
      <c r="H63" s="26">
        <v>1.26</v>
      </c>
      <c r="J63" s="26">
        <v>1.26</v>
      </c>
      <c r="K63">
        <v>-0.27</v>
      </c>
      <c r="L63" s="38">
        <f t="shared" si="1"/>
        <v>0.99</v>
      </c>
      <c r="M63">
        <v>-0.18</v>
      </c>
      <c r="N63" s="23">
        <v>0.81</v>
      </c>
      <c r="P63" s="3"/>
    </row>
    <row r="64" spans="1:16" ht="32.25" thickBot="1" x14ac:dyDescent="0.55000000000000004">
      <c r="A64" s="3"/>
      <c r="C64" s="2"/>
      <c r="D64" s="2">
        <f>SUM(D60:D63)</f>
        <v>6.0299999999999994</v>
      </c>
      <c r="F64" s="2">
        <f>SUM(F60:F63)</f>
        <v>5.4449999999999994</v>
      </c>
      <c r="H64" s="27">
        <f>SUM(H60:H63)</f>
        <v>4.3950000000000005</v>
      </c>
      <c r="J64" s="25">
        <f>SUM(J60:J63)</f>
        <v>4.3650000000000002</v>
      </c>
      <c r="L64" s="39">
        <f>SUM(L61:L63)</f>
        <v>3.5999999999999996</v>
      </c>
      <c r="M64" s="42"/>
      <c r="N64" s="49">
        <f>SUM(N61:N63)</f>
        <v>3.15</v>
      </c>
      <c r="P64" s="3"/>
    </row>
    <row r="65" spans="1:16" ht="23.25" x14ac:dyDescent="0.35">
      <c r="A65" s="3"/>
      <c r="B65" s="16"/>
      <c r="C65" s="21"/>
      <c r="D65" s="2"/>
      <c r="F65" s="2"/>
      <c r="L65" s="37"/>
      <c r="P65" s="3"/>
    </row>
    <row r="66" spans="1:16" ht="23.25" x14ac:dyDescent="0.35">
      <c r="A66" s="3"/>
      <c r="C66" s="2"/>
      <c r="D66" s="2"/>
      <c r="L66" s="37"/>
      <c r="P66" s="3"/>
    </row>
    <row r="67" spans="1:16" ht="23.25" x14ac:dyDescent="0.35">
      <c r="A67" s="3"/>
      <c r="B67" t="s">
        <v>14</v>
      </c>
      <c r="C67" s="2"/>
      <c r="D67" s="2"/>
      <c r="F67">
        <v>4.3650000000000002</v>
      </c>
      <c r="G67">
        <v>4.3650000000000002</v>
      </c>
      <c r="H67">
        <f>F67-G67</f>
        <v>0</v>
      </c>
      <c r="J67" s="31">
        <v>0</v>
      </c>
      <c r="L67" s="37"/>
      <c r="P67" s="3"/>
    </row>
    <row r="68" spans="1:16" ht="23.25" x14ac:dyDescent="0.35">
      <c r="A68" s="4"/>
      <c r="L68" s="37"/>
      <c r="P68" s="3"/>
    </row>
    <row r="69" spans="1:16" ht="23.25" x14ac:dyDescent="0.35">
      <c r="A69" s="3"/>
      <c r="B69" t="s">
        <v>6</v>
      </c>
      <c r="C69" t="s">
        <v>16</v>
      </c>
      <c r="J69" s="32">
        <v>0.45</v>
      </c>
      <c r="K69">
        <v>-0.45</v>
      </c>
      <c r="L69" s="37">
        <v>0</v>
      </c>
      <c r="P69" s="3"/>
    </row>
    <row r="70" spans="1:16" ht="23.25" x14ac:dyDescent="0.35">
      <c r="A70" s="3"/>
      <c r="D70" s="1"/>
      <c r="L70" s="37"/>
      <c r="P70" s="3"/>
    </row>
    <row r="71" spans="1:16" ht="23.25" x14ac:dyDescent="0.35">
      <c r="A71" s="3"/>
      <c r="B71" s="15" t="s">
        <v>18</v>
      </c>
      <c r="C71" s="15"/>
      <c r="D71" s="13"/>
      <c r="E71" t="s">
        <v>30</v>
      </c>
      <c r="L71" s="37"/>
      <c r="P71" s="3"/>
    </row>
    <row r="72" spans="1:16" ht="23.25" x14ac:dyDescent="0.35">
      <c r="A72" s="3"/>
      <c r="C72" t="s">
        <v>19</v>
      </c>
      <c r="D72">
        <v>0.18</v>
      </c>
      <c r="J72" s="1"/>
      <c r="L72" s="37"/>
      <c r="P72" s="3"/>
    </row>
    <row r="73" spans="1:16" ht="23.25" x14ac:dyDescent="0.35">
      <c r="A73" s="3"/>
      <c r="C73" t="s">
        <v>20</v>
      </c>
      <c r="D73">
        <v>0.58499999999999996</v>
      </c>
      <c r="E73">
        <v>-0.22500000000000001</v>
      </c>
      <c r="J73" s="2"/>
      <c r="L73" s="37"/>
      <c r="P73" s="3"/>
    </row>
    <row r="74" spans="1:16" ht="23.25" x14ac:dyDescent="0.35">
      <c r="A74" s="3"/>
      <c r="C74" t="s">
        <v>21</v>
      </c>
      <c r="D74">
        <v>0.27</v>
      </c>
      <c r="E74">
        <v>-0.09</v>
      </c>
      <c r="J74" s="2"/>
      <c r="L74" s="37"/>
      <c r="P74" s="3"/>
    </row>
    <row r="75" spans="1:16" ht="23.25" x14ac:dyDescent="0.35">
      <c r="A75" s="3"/>
      <c r="C75" t="s">
        <v>22</v>
      </c>
      <c r="D75">
        <v>0.40500000000000003</v>
      </c>
      <c r="E75">
        <v>-0.13500000000000001</v>
      </c>
      <c r="L75" s="37"/>
      <c r="P75" s="3"/>
    </row>
    <row r="76" spans="1:16" ht="23.25" x14ac:dyDescent="0.35">
      <c r="A76" s="3"/>
      <c r="C76" t="s">
        <v>23</v>
      </c>
      <c r="D76">
        <v>0.45</v>
      </c>
      <c r="E76">
        <v>-0.13500000000000001</v>
      </c>
      <c r="L76" s="37"/>
      <c r="P76" s="3"/>
    </row>
    <row r="77" spans="1:16" ht="23.25" x14ac:dyDescent="0.35">
      <c r="A77" s="3"/>
      <c r="C77" t="s">
        <v>24</v>
      </c>
      <c r="D77">
        <v>0.315</v>
      </c>
      <c r="E77">
        <v>-0.09</v>
      </c>
      <c r="L77" s="37"/>
      <c r="P77" s="3"/>
    </row>
    <row r="78" spans="1:16" ht="23.25" x14ac:dyDescent="0.35">
      <c r="A78" s="3"/>
      <c r="C78" t="s">
        <v>25</v>
      </c>
      <c r="D78">
        <v>0.09</v>
      </c>
      <c r="E78">
        <v>-4.4999999999999998E-2</v>
      </c>
      <c r="L78" s="37"/>
      <c r="P78" s="3"/>
    </row>
    <row r="79" spans="1:16" ht="23.25" x14ac:dyDescent="0.35">
      <c r="A79" s="3"/>
      <c r="C79" t="s">
        <v>26</v>
      </c>
      <c r="D79">
        <v>0.40500000000000003</v>
      </c>
      <c r="E79">
        <v>-0.18</v>
      </c>
      <c r="L79" s="37"/>
    </row>
    <row r="80" spans="1:16" ht="24" thickBot="1" x14ac:dyDescent="0.4">
      <c r="A80" s="3"/>
      <c r="C80" t="s">
        <v>27</v>
      </c>
      <c r="D80" s="23">
        <v>0.18</v>
      </c>
      <c r="E80" s="23">
        <v>-0.09</v>
      </c>
      <c r="L80" s="37"/>
    </row>
    <row r="81" spans="1:13" ht="34.5" thickBot="1" x14ac:dyDescent="0.55000000000000004">
      <c r="A81" s="3"/>
      <c r="C81" t="s">
        <v>31</v>
      </c>
      <c r="D81" s="3">
        <v>2.88</v>
      </c>
      <c r="E81">
        <f>SUM(E72:E80)</f>
        <v>-0.98999999999999988</v>
      </c>
      <c r="J81" s="34">
        <v>1.89</v>
      </c>
      <c r="L81" s="50">
        <v>1.89</v>
      </c>
      <c r="M81" s="52" t="s">
        <v>31</v>
      </c>
    </row>
    <row r="82" spans="1:13" ht="23.25" x14ac:dyDescent="0.35">
      <c r="A82" s="3"/>
      <c r="L82" s="37"/>
    </row>
    <row r="83" spans="1:13" ht="23.25" x14ac:dyDescent="0.35">
      <c r="A83" s="3"/>
      <c r="B83" s="40" t="s">
        <v>6</v>
      </c>
      <c r="C83" s="40"/>
      <c r="D83" s="40">
        <v>4.9950000000000001</v>
      </c>
      <c r="E83" t="s">
        <v>37</v>
      </c>
      <c r="J83" s="16"/>
      <c r="L83" s="47"/>
      <c r="M83" s="1"/>
    </row>
    <row r="84" spans="1:13" ht="23.25" x14ac:dyDescent="0.35">
      <c r="A84" s="3"/>
      <c r="B84" t="s">
        <v>32</v>
      </c>
      <c r="C84">
        <v>0.36</v>
      </c>
      <c r="E84">
        <v>-0.18</v>
      </c>
      <c r="F84">
        <f>SUM(C84:E84)</f>
        <v>0.18</v>
      </c>
      <c r="L84" s="47"/>
      <c r="M84" s="1"/>
    </row>
    <row r="85" spans="1:13" ht="26.25" x14ac:dyDescent="0.4">
      <c r="A85" s="3"/>
      <c r="B85" t="s">
        <v>33</v>
      </c>
      <c r="C85">
        <v>0.81</v>
      </c>
      <c r="E85">
        <v>-0.45</v>
      </c>
      <c r="F85">
        <f>SUM(C85:E85)</f>
        <v>0.36000000000000004</v>
      </c>
      <c r="L85" s="48"/>
      <c r="M85" s="1"/>
    </row>
    <row r="86" spans="1:13" ht="23.25" x14ac:dyDescent="0.35">
      <c r="A86" s="3"/>
      <c r="L86" s="41"/>
      <c r="M86" s="1"/>
    </row>
    <row r="87" spans="1:13" ht="23.25" x14ac:dyDescent="0.35">
      <c r="A87" s="3"/>
      <c r="B87" t="s">
        <v>34</v>
      </c>
      <c r="C87">
        <v>3.15</v>
      </c>
      <c r="E87">
        <v>-0.45</v>
      </c>
      <c r="F87">
        <f>SUM(C87:E87)</f>
        <v>2.6999999999999997</v>
      </c>
      <c r="L87" s="41"/>
      <c r="M87" s="1"/>
    </row>
    <row r="88" spans="1:13" ht="23.25" x14ac:dyDescent="0.35">
      <c r="A88" s="3"/>
      <c r="L88" s="41"/>
      <c r="M88" s="1"/>
    </row>
    <row r="89" spans="1:13" ht="24" thickBot="1" x14ac:dyDescent="0.4">
      <c r="A89" s="3"/>
      <c r="B89" t="s">
        <v>35</v>
      </c>
      <c r="C89">
        <v>0.67500000000000004</v>
      </c>
      <c r="E89">
        <v>-0.18</v>
      </c>
      <c r="F89">
        <f>SUM(C89:E89)</f>
        <v>0.49500000000000005</v>
      </c>
      <c r="L89" s="41"/>
      <c r="M89" s="1"/>
    </row>
    <row r="90" spans="1:13" ht="32.25" thickBot="1" x14ac:dyDescent="0.55000000000000004">
      <c r="A90" s="3"/>
      <c r="B90" t="s">
        <v>36</v>
      </c>
      <c r="F90" s="51">
        <f>SUM(F84:F89)</f>
        <v>3.7349999999999999</v>
      </c>
      <c r="L90" s="41"/>
      <c r="M90" s="1"/>
    </row>
    <row r="91" spans="1:13" ht="31.5" x14ac:dyDescent="0.5">
      <c r="A91" s="3"/>
      <c r="F91" s="53"/>
      <c r="L91" s="41"/>
      <c r="M91" s="1"/>
    </row>
    <row r="92" spans="1:13" ht="23.25" x14ac:dyDescent="0.35">
      <c r="A92" s="3"/>
      <c r="B92" s="3"/>
      <c r="C92" s="3"/>
      <c r="D92" s="3"/>
      <c r="E92" s="3"/>
      <c r="F92" s="3"/>
      <c r="G92" s="3"/>
      <c r="H92" s="3"/>
      <c r="I92" s="3"/>
      <c r="J92" s="3"/>
      <c r="K92" s="41"/>
      <c r="L92" s="3"/>
      <c r="M92" s="3"/>
    </row>
    <row r="93" spans="1:13" ht="31.5" x14ac:dyDescent="0.5">
      <c r="A93" s="3"/>
      <c r="B93" s="9" t="s">
        <v>47</v>
      </c>
      <c r="C93" s="3"/>
      <c r="D93" s="3"/>
      <c r="E93" s="53"/>
      <c r="F93" s="3"/>
      <c r="G93" s="3"/>
      <c r="H93" s="3"/>
      <c r="I93" s="3"/>
      <c r="J93" s="3"/>
      <c r="K93" s="41"/>
      <c r="L93" s="3"/>
      <c r="M93" s="3"/>
    </row>
    <row r="94" spans="1:13" ht="23.25" x14ac:dyDescent="0.35">
      <c r="A94" s="3"/>
      <c r="B94" s="3" t="s">
        <v>48</v>
      </c>
      <c r="C94" s="57">
        <v>0.36</v>
      </c>
      <c r="D94" s="3"/>
      <c r="E94" s="3"/>
      <c r="F94" s="3"/>
      <c r="G94" s="3"/>
      <c r="H94" s="3"/>
      <c r="I94" s="3"/>
      <c r="J94" s="3"/>
      <c r="K94" s="41"/>
      <c r="L94" s="3"/>
      <c r="M94" s="3"/>
    </row>
    <row r="95" spans="1:13" ht="21" x14ac:dyDescent="0.35">
      <c r="A95" s="3"/>
      <c r="B95" s="3"/>
      <c r="C95" s="3"/>
      <c r="D95" s="3"/>
      <c r="E95" s="3"/>
      <c r="F95" s="3"/>
      <c r="G95" s="3"/>
      <c r="H95" s="3"/>
      <c r="I95" s="3"/>
      <c r="J95" s="3"/>
      <c r="K95" s="55"/>
      <c r="L95" s="3"/>
      <c r="M95" s="3"/>
    </row>
    <row r="96" spans="1:13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</row>
    <row r="98" spans="2:5" x14ac:dyDescent="0.25">
      <c r="B98" s="56" t="s">
        <v>45</v>
      </c>
    </row>
    <row r="100" spans="2:5" x14ac:dyDescent="0.25">
      <c r="B100" t="s">
        <v>48</v>
      </c>
      <c r="C100" s="40">
        <v>1.17</v>
      </c>
    </row>
    <row r="102" spans="2:5" x14ac:dyDescent="0.25">
      <c r="B102" t="s">
        <v>49</v>
      </c>
      <c r="C102" s="40">
        <v>0.9</v>
      </c>
      <c r="D102" t="s">
        <v>31</v>
      </c>
    </row>
    <row r="103" spans="2:5" x14ac:dyDescent="0.25">
      <c r="C103" s="15">
        <v>5.94</v>
      </c>
      <c r="D103" t="s">
        <v>51</v>
      </c>
    </row>
    <row r="106" spans="2:5" x14ac:dyDescent="0.25">
      <c r="B106" t="s">
        <v>55</v>
      </c>
    </row>
    <row r="107" spans="2:5" x14ac:dyDescent="0.25">
      <c r="C107" t="s">
        <v>58</v>
      </c>
      <c r="D107">
        <v>0.99</v>
      </c>
      <c r="E107" t="s">
        <v>59</v>
      </c>
    </row>
    <row r="108" spans="2:5" x14ac:dyDescent="0.25">
      <c r="C108" t="s">
        <v>57</v>
      </c>
      <c r="D108">
        <v>0.54</v>
      </c>
      <c r="E108" t="s">
        <v>60</v>
      </c>
    </row>
    <row r="109" spans="2:5" x14ac:dyDescent="0.25">
      <c r="C109" t="s">
        <v>61</v>
      </c>
      <c r="D109">
        <v>2.25</v>
      </c>
      <c r="E109" t="s">
        <v>62</v>
      </c>
    </row>
    <row r="110" spans="2:5" x14ac:dyDescent="0.25">
      <c r="C110" t="s">
        <v>56</v>
      </c>
      <c r="D110">
        <v>1.125</v>
      </c>
      <c r="E110" t="s">
        <v>63</v>
      </c>
    </row>
    <row r="111" spans="2:5" x14ac:dyDescent="0.25">
      <c r="C111" t="s">
        <v>64</v>
      </c>
      <c r="D111">
        <v>4.125</v>
      </c>
      <c r="E111" t="s">
        <v>65</v>
      </c>
    </row>
    <row r="112" spans="2:5" x14ac:dyDescent="0.25">
      <c r="C112" t="s">
        <v>64</v>
      </c>
      <c r="D112" s="26">
        <v>0.375</v>
      </c>
      <c r="E112" t="s">
        <v>66</v>
      </c>
    </row>
    <row r="113" spans="4:5" x14ac:dyDescent="0.25">
      <c r="D113" s="15">
        <f>SUM(D107:D112)</f>
        <v>9.4050000000000011</v>
      </c>
      <c r="E113" t="s">
        <v>67</v>
      </c>
    </row>
  </sheetData>
  <pageMargins left="0.70866141732283472" right="0.70866141732283472" top="0.74803149606299213" bottom="0.74803149606299213" header="0.31496062992125984" footer="0.31496062992125984"/>
  <pageSetup paperSize="8" scale="3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corinne21630@outlook.fr</cp:lastModifiedBy>
  <cp:lastPrinted>2022-10-31T09:54:42Z</cp:lastPrinted>
  <dcterms:created xsi:type="dcterms:W3CDTF">2016-01-05T08:38:50Z</dcterms:created>
  <dcterms:modified xsi:type="dcterms:W3CDTF">2022-10-31T09:55:28Z</dcterms:modified>
</cp:coreProperties>
</file>