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DRM 2022\"/>
    </mc:Choice>
  </mc:AlternateContent>
  <xr:revisionPtr revIDLastSave="0" documentId="13_ncr:1_{5E3B0730-0F99-4761-8C2C-6442C1B00374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16" i="1" l="1"/>
  <c r="P114" i="1"/>
  <c r="P115" i="1"/>
  <c r="P113" i="1"/>
  <c r="C163" i="1"/>
  <c r="G143" i="1"/>
  <c r="G144" i="1"/>
  <c r="G145" i="1"/>
  <c r="G146" i="1"/>
  <c r="G147" i="1"/>
  <c r="G142" i="1"/>
  <c r="H134" i="1"/>
  <c r="H136" i="1"/>
  <c r="D102" i="1"/>
  <c r="C102" i="1"/>
  <c r="C105" i="1" s="1"/>
  <c r="E61" i="1"/>
  <c r="G37" i="1"/>
  <c r="G35" i="1"/>
  <c r="G33" i="1"/>
  <c r="G32" i="1"/>
  <c r="F29" i="1"/>
  <c r="I15" i="1"/>
  <c r="O12" i="1"/>
  <c r="K12" i="1"/>
  <c r="I12" i="1"/>
  <c r="E12" i="1"/>
  <c r="M11" i="1"/>
  <c r="G11" i="1"/>
  <c r="M10" i="1"/>
  <c r="G10" i="1"/>
  <c r="M9" i="1"/>
  <c r="G9" i="1"/>
  <c r="G8" i="1"/>
  <c r="D148" i="1"/>
  <c r="F137" i="1"/>
  <c r="H137" i="1" s="1"/>
  <c r="F135" i="1"/>
  <c r="H135" i="1" s="1"/>
  <c r="F133" i="1"/>
  <c r="H133" i="1" s="1"/>
  <c r="F132" i="1"/>
  <c r="H132" i="1" s="1"/>
  <c r="E129" i="1"/>
  <c r="N116" i="1"/>
  <c r="J116" i="1"/>
  <c r="H116" i="1"/>
  <c r="D116" i="1"/>
  <c r="L115" i="1"/>
  <c r="F115" i="1"/>
  <c r="L114" i="1"/>
  <c r="F114" i="1"/>
  <c r="L113" i="1"/>
  <c r="F113" i="1"/>
  <c r="F112" i="1"/>
  <c r="G148" i="1" l="1"/>
  <c r="H138" i="1"/>
  <c r="G12" i="1"/>
  <c r="M12" i="1"/>
  <c r="G38" i="1"/>
  <c r="L116" i="1"/>
  <c r="F138" i="1"/>
  <c r="F116" i="1"/>
</calcChain>
</file>

<file path=xl/sharedStrings.xml><?xml version="1.0" encoding="utf-8"?>
<sst xmlns="http://schemas.openxmlformats.org/spreadsheetml/2006/main" count="189" uniqueCount="113">
  <si>
    <t>EN CRD</t>
  </si>
  <si>
    <t>SI</t>
  </si>
  <si>
    <t>SF</t>
  </si>
  <si>
    <t>ENTREES</t>
  </si>
  <si>
    <t>SORTIES</t>
  </si>
  <si>
    <t>EN NEUTRES</t>
  </si>
  <si>
    <t>LATOUR</t>
  </si>
  <si>
    <t>CHARD 180</t>
  </si>
  <si>
    <t>PORUZOT 24</t>
  </si>
  <si>
    <t>MEURSAULT 420</t>
  </si>
  <si>
    <t>VOLNAY 180</t>
  </si>
  <si>
    <t>SORTIES NOV</t>
  </si>
  <si>
    <t>SOLDE</t>
  </si>
  <si>
    <t>4 BOUTEILLES CASSEES</t>
  </si>
  <si>
    <t>ROCHE DE BELLENE</t>
  </si>
  <si>
    <t>ET SORTIES</t>
  </si>
  <si>
    <t>60 bourgogne</t>
  </si>
  <si>
    <t>SORTIES mai</t>
  </si>
  <si>
    <t>GROS FRERE ET SŒUR</t>
  </si>
  <si>
    <t>HCN BLANC 24</t>
  </si>
  <si>
    <t>BOURG RGE 78</t>
  </si>
  <si>
    <t>HCN ROUGE 36</t>
  </si>
  <si>
    <t>VOSNE 54</t>
  </si>
  <si>
    <t>ECHEZEAUX 60</t>
  </si>
  <si>
    <t>CV 42</t>
  </si>
  <si>
    <t>GDS ECHEZEAUX 12</t>
  </si>
  <si>
    <t>RICH 54</t>
  </si>
  <si>
    <t>CH MOINES 24</t>
  </si>
  <si>
    <t>VENTES 07</t>
  </si>
  <si>
    <t>SORTIE 9-2022</t>
  </si>
  <si>
    <t>CRD</t>
  </si>
  <si>
    <t>CHARMES 1CRU</t>
  </si>
  <si>
    <t>PORUZOTS 1C</t>
  </si>
  <si>
    <t>MEURSAULT</t>
  </si>
  <si>
    <t>VOLNAY</t>
  </si>
  <si>
    <t>millésime 2020</t>
  </si>
  <si>
    <t>sorties 09-2022</t>
  </si>
  <si>
    <t>sorties</t>
  </si>
  <si>
    <t>solde</t>
  </si>
  <si>
    <t>mill 2019</t>
  </si>
  <si>
    <t>ACHAT A FRANCOIS PARENT</t>
  </si>
  <si>
    <t xml:space="preserve">DOMAINE AFGROS </t>
  </si>
  <si>
    <t>POUR WINE BUFF</t>
  </si>
  <si>
    <t xml:space="preserve">POUR MILLESIME </t>
  </si>
  <si>
    <t>DETAIL DU STOCK</t>
  </si>
  <si>
    <t>NEUTRES</t>
  </si>
  <si>
    <t xml:space="preserve">ACHAT A LATOUR EN NEUTRES </t>
  </si>
  <si>
    <t>volnay 2020</t>
  </si>
  <si>
    <t>charmes 2020</t>
  </si>
  <si>
    <t>meursault poruzots 2020</t>
  </si>
  <si>
    <t>132blles</t>
  </si>
  <si>
    <t>72 blles</t>
  </si>
  <si>
    <t>st jean 2020</t>
  </si>
  <si>
    <t>300blles</t>
  </si>
  <si>
    <t>150blles</t>
  </si>
  <si>
    <t>chardonnay2020</t>
  </si>
  <si>
    <t>550 blles</t>
  </si>
  <si>
    <t>50 blles</t>
  </si>
  <si>
    <t>neutres</t>
  </si>
  <si>
    <t>DRM 11-2022</t>
  </si>
  <si>
    <t>REPRENDRE AU DAE 2022-49</t>
  </si>
  <si>
    <t>REPRENDRE A LA FACTURE 20220028</t>
  </si>
  <si>
    <t xml:space="preserve">DAE 2022-32 DEPART MILLESIME </t>
  </si>
  <si>
    <t xml:space="preserve">DAE 2022-33RAPATRIEMENT VINS EN ELEVAGE </t>
  </si>
  <si>
    <t xml:space="preserve">DAE 2022-34 ACHAT A AFG </t>
  </si>
  <si>
    <t xml:space="preserve">DAE 2022-35 ACHAT A AFGROS </t>
  </si>
  <si>
    <t>MAG</t>
  </si>
  <si>
    <t>MAV NEUTRES</t>
  </si>
  <si>
    <t xml:space="preserve">ACHAT A FP 2022-37 </t>
  </si>
  <si>
    <t>DAE 2022-38</t>
  </si>
  <si>
    <t xml:space="preserve">DEPART WINE BUFF FAC </t>
  </si>
  <si>
    <t xml:space="preserve">DEPART TABONE EUROPE FAC </t>
  </si>
  <si>
    <t>DAE 2022-39</t>
  </si>
  <si>
    <t>Autriche EUROPE</t>
  </si>
  <si>
    <t>DAE 2022-40</t>
  </si>
  <si>
    <t xml:space="preserve">DEPART KOBLINGER FAC </t>
  </si>
  <si>
    <t>DEPART ZM FAC</t>
  </si>
  <si>
    <t>DAE 2022-41</t>
  </si>
  <si>
    <t xml:space="preserve">DEPART ADVINTAGE FAC </t>
  </si>
  <si>
    <t>DAE 2022-43</t>
  </si>
  <si>
    <t>RETOUR ELEVAGE DAE 2022-44</t>
  </si>
  <si>
    <t>PAYS BAS EUROPE</t>
  </si>
  <si>
    <t>DEPART  VERHOEEN FAC</t>
  </si>
  <si>
    <t>DAE 2022-45</t>
  </si>
  <si>
    <t>DAE 2022-46</t>
  </si>
  <si>
    <t xml:space="preserve">DEPART VINS SAUVAGES </t>
  </si>
  <si>
    <t>ACHAT AFGROS DAE 2022-47</t>
  </si>
  <si>
    <t>ACHAT A FP DAE 2022-48</t>
  </si>
  <si>
    <t>FAC 20220016</t>
  </si>
  <si>
    <t>FAC 20220017</t>
  </si>
  <si>
    <t>20220018 COMM</t>
  </si>
  <si>
    <t>20220019 COMM</t>
  </si>
  <si>
    <t>20220020 PRESTA ADM</t>
  </si>
  <si>
    <t>FAC 20220021</t>
  </si>
  <si>
    <t>FAC 20220022</t>
  </si>
  <si>
    <t>FAC 20220023</t>
  </si>
  <si>
    <t xml:space="preserve">RETOUR ELEVAGE </t>
  </si>
  <si>
    <t>DAE 2022-42</t>
  </si>
  <si>
    <t>FAC 20220025</t>
  </si>
  <si>
    <t>DAE 2022-36</t>
  </si>
  <si>
    <t xml:space="preserve">ACHAT A FP </t>
  </si>
  <si>
    <t>DAE 2022-37</t>
  </si>
  <si>
    <t>PORUZOT 24 MILL 2018</t>
  </si>
  <si>
    <t>LATOUR MILL 2019</t>
  </si>
  <si>
    <t>F PARENT POUR VILDMED</t>
  </si>
  <si>
    <t>AFGROS POUR VILDMED</t>
  </si>
  <si>
    <t>gros frere et sœur REGUL RUBYRED</t>
  </si>
  <si>
    <t>VINCENT LATOUR REGUL RUBY RED</t>
  </si>
  <si>
    <t>OUBLI CARTONS EXPE</t>
  </si>
  <si>
    <t>AFGROS POUR VIGNERON</t>
  </si>
  <si>
    <t>FP POUR VIGNERON</t>
  </si>
  <si>
    <t xml:space="preserve">RETOUR ELEVAGE POUR VIGNERON </t>
  </si>
  <si>
    <t>RETOUR ELEVAGE POUR 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</si>
</sst>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.000\ _€_-;\-* #,##0.000\ _€_-;_-* &quot;-&quot;??\ _€_-;_-@_-"/>
    <numFmt numFmtId="166" formatCode="_-* #,##0.0000\ _€_-;\-* #,##0.0000\ _€_-;_-* &quot;-&quot;??\ _€_-;_-@_-"/>
    <numFmt numFmtId="167" formatCode="0.00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4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1" fillId="0" borderId="0" xfId="0" applyFont="1" applyFill="1" applyBorder="1"/>
    <xf numFmtId="0" fontId="0" fillId="0" borderId="0" xfId="0" applyFont="1" applyFill="1" applyBorder="1"/>
    <xf numFmtId="0" fontId="3" fillId="0" borderId="0" xfId="0" applyFont="1" applyFill="1" applyBorder="1"/>
    <xf numFmtId="0" fontId="5" fillId="0" borderId="0" xfId="0" applyFont="1" applyFill="1" applyBorder="1"/>
    <xf numFmtId="0" fontId="0" fillId="0" borderId="1" xfId="0" applyFill="1" applyBorder="1"/>
    <xf numFmtId="0" fontId="6" fillId="0" borderId="0" xfId="0" applyFont="1"/>
    <xf numFmtId="0" fontId="2" fillId="0" borderId="0" xfId="0" applyFont="1" applyFill="1"/>
    <xf numFmtId="0" fontId="0" fillId="3" borderId="0" xfId="0" applyFill="1"/>
    <xf numFmtId="0" fontId="1" fillId="0" borderId="0" xfId="0" applyFont="1"/>
    <xf numFmtId="165" fontId="1" fillId="0" borderId="0" xfId="1" applyNumberFormat="1" applyFont="1" applyFill="1" applyBorder="1"/>
    <xf numFmtId="166" fontId="1" fillId="0" borderId="0" xfId="1" applyNumberFormat="1" applyFont="1" applyFill="1" applyBorder="1"/>
    <xf numFmtId="14" fontId="2" fillId="0" borderId="3" xfId="0" applyNumberFormat="1" applyFont="1" applyFill="1" applyBorder="1"/>
    <xf numFmtId="14" fontId="2" fillId="0" borderId="6" xfId="0" applyNumberFormat="1" applyFont="1" applyFill="1" applyBorder="1"/>
    <xf numFmtId="0" fontId="1" fillId="0" borderId="0" xfId="0" applyFont="1" applyFill="1"/>
    <xf numFmtId="0" fontId="0" fillId="0" borderId="0" xfId="0" applyFont="1"/>
    <xf numFmtId="0" fontId="0" fillId="0" borderId="1" xfId="0" applyBorder="1"/>
    <xf numFmtId="0" fontId="0" fillId="4" borderId="0" xfId="0" applyFill="1"/>
    <xf numFmtId="0" fontId="0" fillId="0" borderId="2" xfId="0" applyBorder="1"/>
    <xf numFmtId="0" fontId="0" fillId="5" borderId="0" xfId="0" applyFill="1"/>
    <xf numFmtId="0" fontId="7" fillId="0" borderId="0" xfId="0" applyFont="1"/>
    <xf numFmtId="0" fontId="2" fillId="6" borderId="0" xfId="0" applyFont="1" applyFill="1"/>
    <xf numFmtId="0" fontId="0" fillId="7" borderId="0" xfId="0" applyFill="1"/>
    <xf numFmtId="0" fontId="0" fillId="3" borderId="1" xfId="0" applyFill="1" applyBorder="1"/>
    <xf numFmtId="0" fontId="8" fillId="0" borderId="0" xfId="0" applyFont="1"/>
    <xf numFmtId="0" fontId="8" fillId="0" borderId="1" xfId="0" applyFont="1" applyBorder="1"/>
    <xf numFmtId="0" fontId="8" fillId="2" borderId="0" xfId="0" applyFont="1" applyFill="1"/>
    <xf numFmtId="0" fontId="0" fillId="2" borderId="0" xfId="0" applyFill="1"/>
    <xf numFmtId="0" fontId="8" fillId="0" borderId="0" xfId="0" applyFont="1" applyFill="1" applyBorder="1"/>
    <xf numFmtId="17" fontId="0" fillId="0" borderId="0" xfId="0" applyNumberFormat="1"/>
    <xf numFmtId="165" fontId="11" fillId="3" borderId="4" xfId="1" applyNumberFormat="1" applyFont="1" applyFill="1" applyBorder="1"/>
    <xf numFmtId="166" fontId="11" fillId="2" borderId="1" xfId="1" applyNumberFormat="1" applyFont="1" applyFill="1" applyBorder="1"/>
    <xf numFmtId="0" fontId="5" fillId="3" borderId="5" xfId="0" applyFont="1" applyFill="1" applyBorder="1"/>
    <xf numFmtId="0" fontId="5" fillId="2" borderId="7" xfId="0" applyFont="1" applyFill="1" applyBorder="1"/>
    <xf numFmtId="0" fontId="8" fillId="0" borderId="0" xfId="0" applyFont="1" applyBorder="1"/>
    <xf numFmtId="167" fontId="9" fillId="0" borderId="0" xfId="0" applyNumberFormat="1" applyFont="1" applyBorder="1"/>
    <xf numFmtId="0" fontId="12" fillId="8" borderId="8" xfId="0" applyFont="1" applyFill="1" applyBorder="1"/>
    <xf numFmtId="0" fontId="13" fillId="3" borderId="8" xfId="0" applyFont="1" applyFill="1" applyBorder="1"/>
    <xf numFmtId="0" fontId="12" fillId="9" borderId="8" xfId="0" applyFont="1" applyFill="1" applyBorder="1"/>
    <xf numFmtId="0" fontId="14" fillId="0" borderId="0" xfId="0" applyFont="1"/>
    <xf numFmtId="0" fontId="12" fillId="0" borderId="0" xfId="0" applyFont="1" applyFill="1" applyBorder="1"/>
    <xf numFmtId="167" fontId="10" fillId="0" borderId="0" xfId="0" applyNumberFormat="1" applyFont="1" applyFill="1" applyBorder="1"/>
    <xf numFmtId="0" fontId="5" fillId="0" borderId="0" xfId="0" applyFont="1"/>
    <xf numFmtId="0" fontId="0" fillId="2" borderId="0" xfId="0" applyFill="1" applyBorder="1"/>
    <xf numFmtId="0" fontId="8" fillId="0" borderId="0" xfId="0" applyFont="1" applyFill="1"/>
    <xf numFmtId="17" fontId="0" fillId="0" borderId="0" xfId="0" applyNumberFormat="1" applyFill="1" applyBorder="1"/>
    <xf numFmtId="0" fontId="15" fillId="0" borderId="0" xfId="0" applyFont="1"/>
    <xf numFmtId="16" fontId="0" fillId="0" borderId="0" xfId="0" applyNumberFormat="1"/>
    <xf numFmtId="14" fontId="0" fillId="0" borderId="0" xfId="0" applyNumberFormat="1"/>
    <xf numFmtId="0" fontId="0" fillId="10" borderId="0" xfId="0" applyFill="1"/>
    <xf numFmtId="0" fontId="0" fillId="0" borderId="0" xfId="0" applyFill="1" applyBorder="1" applyAlignment="1">
      <alignment horizontal="center"/>
    </xf>
    <xf numFmtId="14" fontId="7" fillId="0" borderId="0" xfId="0" applyNumberFormat="1" applyFont="1"/>
    <xf numFmtId="0" fontId="16" fillId="0" borderId="0" xfId="0" applyFont="1" applyBorder="1"/>
    <xf numFmtId="0" fontId="16" fillId="0" borderId="0" xfId="0" applyFont="1" applyFill="1"/>
    <xf numFmtId="0" fontId="16" fillId="0" borderId="0" xfId="0" applyFont="1"/>
    <xf numFmtId="0" fontId="16" fillId="0" borderId="1" xfId="0" applyFont="1" applyFill="1" applyBorder="1"/>
    <xf numFmtId="0" fontId="16" fillId="0" borderId="1" xfId="0" applyFont="1" applyBorder="1"/>
    <xf numFmtId="0" fontId="10" fillId="11" borderId="8" xfId="0" applyFont="1" applyFill="1" applyBorder="1"/>
    <xf numFmtId="0" fontId="8" fillId="12" borderId="8" xfId="0" applyFont="1" applyFill="1" applyBorder="1"/>
    <xf numFmtId="0" fontId="10" fillId="7" borderId="0" xfId="0" applyFont="1" applyFill="1" applyBorder="1"/>
    <xf numFmtId="0" fontId="15" fillId="6" borderId="0" xfId="0" applyFont="1" applyFill="1"/>
    <xf numFmtId="0" fontId="0" fillId="6" borderId="0" xfId="0" applyFill="1"/>
    <xf numFmtId="0" fontId="17" fillId="11" borderId="0" xfId="0" applyFont="1" applyFill="1"/>
    <xf numFmtId="0" fontId="18" fillId="0" borderId="0" xfId="0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CC66FF"/>
      <color rgb="FFFF99FF"/>
      <color rgb="FF9900FF"/>
      <color rgb="FF00FFFF"/>
      <color rgb="FFFF6600"/>
      <color rgb="FF3399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3"/>
  <sheetViews>
    <sheetView tabSelected="1" topLeftCell="A116" zoomScale="80" zoomScaleNormal="80" workbookViewId="0">
      <selection activeCell="L140" sqref="L140"/>
    </sheetView>
  </sheetViews>
  <sheetFormatPr baseColWidth="10" defaultRowHeight="15" x14ac:dyDescent="0.25"/>
  <cols>
    <col min="1" max="1" width="15" customWidth="1"/>
    <col min="2" max="2" width="48" customWidth="1"/>
    <col min="3" max="3" width="33.5703125" customWidth="1"/>
    <col min="4" max="4" width="26.85546875" customWidth="1"/>
    <col min="5" max="5" width="31.140625" customWidth="1"/>
    <col min="6" max="7" width="17.42578125" customWidth="1"/>
    <col min="8" max="8" width="24.5703125" customWidth="1"/>
    <col min="9" max="9" width="13.42578125" bestFit="1" customWidth="1"/>
    <col min="11" max="11" width="14.5703125" bestFit="1" customWidth="1"/>
    <col min="12" max="12" width="19.5703125" customWidth="1"/>
    <col min="14" max="14" width="13" customWidth="1"/>
    <col min="15" max="15" width="14.140625" customWidth="1"/>
  </cols>
  <sheetData>
    <row r="1" spans="1:16" ht="18.75" x14ac:dyDescent="0.3">
      <c r="B1" s="9" t="s">
        <v>59</v>
      </c>
    </row>
    <row r="3" spans="1:16" x14ac:dyDescent="0.25">
      <c r="F3" s="17" t="s">
        <v>61</v>
      </c>
      <c r="G3" s="17"/>
      <c r="H3" s="17"/>
    </row>
    <row r="4" spans="1:16" x14ac:dyDescent="0.25">
      <c r="A4" s="1"/>
      <c r="B4" s="3"/>
      <c r="C4" s="3"/>
      <c r="D4" s="3"/>
      <c r="E4" s="3"/>
      <c r="F4" s="4" t="s">
        <v>60</v>
      </c>
      <c r="G4" s="4"/>
      <c r="H4" s="3"/>
      <c r="I4" s="6"/>
      <c r="J4" s="3"/>
      <c r="K4" s="3"/>
      <c r="L4" s="3"/>
      <c r="M4" s="3"/>
      <c r="N4" s="3"/>
      <c r="O4" s="3"/>
      <c r="P4" s="3"/>
    </row>
    <row r="5" spans="1:16" x14ac:dyDescent="0.25">
      <c r="B5" s="3"/>
      <c r="C5" s="3"/>
      <c r="D5" s="3"/>
      <c r="E5" s="3"/>
      <c r="F5" s="7"/>
      <c r="G5" s="7"/>
      <c r="H5" s="7"/>
      <c r="I5" s="7"/>
      <c r="J5" s="3"/>
      <c r="K5" s="6"/>
      <c r="L5" s="3"/>
      <c r="M5" s="3"/>
      <c r="N5" s="3"/>
      <c r="O5" s="3"/>
      <c r="P5" s="3"/>
    </row>
    <row r="6" spans="1:16" ht="23.25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1"/>
      <c r="M6" s="48"/>
      <c r="N6" s="3"/>
      <c r="O6" s="3"/>
      <c r="P6" s="3"/>
    </row>
    <row r="7" spans="1:16" ht="23.25" x14ac:dyDescent="0.35">
      <c r="A7" s="3"/>
      <c r="B7" s="3"/>
      <c r="C7" s="45" t="s">
        <v>44</v>
      </c>
      <c r="F7" t="s">
        <v>11</v>
      </c>
      <c r="H7" t="s">
        <v>17</v>
      </c>
      <c r="I7" t="s">
        <v>12</v>
      </c>
      <c r="K7" t="s">
        <v>12</v>
      </c>
      <c r="L7" t="s">
        <v>28</v>
      </c>
      <c r="M7" s="27" t="s">
        <v>12</v>
      </c>
      <c r="N7" s="32" t="s">
        <v>37</v>
      </c>
      <c r="O7" t="s">
        <v>38</v>
      </c>
    </row>
    <row r="8" spans="1:16" ht="23.25" x14ac:dyDescent="0.35">
      <c r="A8" s="3"/>
      <c r="B8" s="1"/>
      <c r="C8" s="18" t="s">
        <v>6</v>
      </c>
      <c r="D8" s="18" t="s">
        <v>7</v>
      </c>
      <c r="E8">
        <v>1.35</v>
      </c>
      <c r="F8">
        <v>-0.27</v>
      </c>
      <c r="G8">
        <f>SUM(E8:F8)</f>
        <v>1.08</v>
      </c>
      <c r="H8">
        <v>-1.05</v>
      </c>
      <c r="I8" s="23">
        <v>0.03</v>
      </c>
      <c r="J8" s="23" t="s">
        <v>13</v>
      </c>
      <c r="K8">
        <v>0</v>
      </c>
      <c r="M8" s="27"/>
    </row>
    <row r="9" spans="1:16" ht="23.25" x14ac:dyDescent="0.35">
      <c r="A9" s="3"/>
      <c r="C9" t="s">
        <v>39</v>
      </c>
      <c r="D9" s="2" t="s">
        <v>8</v>
      </c>
      <c r="E9" s="2">
        <v>0.18</v>
      </c>
      <c r="F9">
        <v>-4.4999999999999998E-2</v>
      </c>
      <c r="G9">
        <f>SUM(E9:F9)</f>
        <v>0.13500000000000001</v>
      </c>
      <c r="I9">
        <v>0.13500000000000001</v>
      </c>
      <c r="K9">
        <v>0.13500000000000001</v>
      </c>
      <c r="L9">
        <v>-4.4999999999999998E-2</v>
      </c>
      <c r="M9" s="27">
        <f>K9+L9</f>
        <v>9.0000000000000011E-2</v>
      </c>
      <c r="O9">
        <v>0.09</v>
      </c>
    </row>
    <row r="10" spans="1:16" ht="23.25" x14ac:dyDescent="0.35">
      <c r="A10" s="3"/>
      <c r="B10" s="3"/>
      <c r="D10" s="2" t="s">
        <v>9</v>
      </c>
      <c r="E10" s="2">
        <v>3.15</v>
      </c>
      <c r="F10">
        <v>-0.18</v>
      </c>
      <c r="G10">
        <f>SUM(E10:F10)</f>
        <v>2.9699999999999998</v>
      </c>
      <c r="I10">
        <v>2.97</v>
      </c>
      <c r="K10">
        <v>2.97</v>
      </c>
      <c r="L10">
        <v>-0.45</v>
      </c>
      <c r="M10" s="27">
        <f t="shared" ref="M10:M11" si="0">K10+L10</f>
        <v>2.52</v>
      </c>
      <c r="N10">
        <v>-0.27</v>
      </c>
      <c r="O10">
        <v>2.25</v>
      </c>
    </row>
    <row r="11" spans="1:16" ht="24" thickBot="1" x14ac:dyDescent="0.4">
      <c r="A11" s="3"/>
      <c r="B11" s="5"/>
      <c r="D11" s="2" t="s">
        <v>10</v>
      </c>
      <c r="E11" s="8">
        <v>1.35</v>
      </c>
      <c r="F11">
        <v>-0.09</v>
      </c>
      <c r="G11" s="19">
        <f>SUM(E11:F11)</f>
        <v>1.26</v>
      </c>
      <c r="I11" s="21">
        <v>1.26</v>
      </c>
      <c r="K11" s="21">
        <v>1.26</v>
      </c>
      <c r="L11">
        <v>-0.27</v>
      </c>
      <c r="M11" s="28">
        <f t="shared" si="0"/>
        <v>0.99</v>
      </c>
      <c r="N11">
        <v>-0.18</v>
      </c>
      <c r="O11" s="19">
        <v>0.81</v>
      </c>
    </row>
    <row r="12" spans="1:16" ht="32.25" thickBot="1" x14ac:dyDescent="0.55000000000000004">
      <c r="A12" s="3"/>
      <c r="B12" s="3"/>
      <c r="D12" s="2"/>
      <c r="E12" s="2">
        <f>SUM(E8:E11)</f>
        <v>6.0299999999999994</v>
      </c>
      <c r="G12" s="2">
        <f>SUM(G8:G11)</f>
        <v>5.4449999999999994</v>
      </c>
      <c r="I12" s="22">
        <f>SUM(I8:I11)</f>
        <v>4.3950000000000005</v>
      </c>
      <c r="K12" s="20">
        <f>SUM(K8:K11)</f>
        <v>4.3650000000000002</v>
      </c>
      <c r="M12" s="29">
        <f>SUM(M9:M11)</f>
        <v>3.5999999999999996</v>
      </c>
      <c r="N12" s="32"/>
      <c r="O12" s="39">
        <f>SUM(O9:O11)</f>
        <v>3.15</v>
      </c>
    </row>
    <row r="13" spans="1:16" ht="23.25" x14ac:dyDescent="0.35">
      <c r="A13" s="3"/>
      <c r="B13" s="3"/>
      <c r="C13" s="12"/>
      <c r="D13" s="17"/>
      <c r="E13" s="2"/>
      <c r="G13" s="2"/>
      <c r="M13" s="27"/>
    </row>
    <row r="14" spans="1:16" ht="23.25" x14ac:dyDescent="0.35">
      <c r="A14" s="3"/>
      <c r="B14" s="3"/>
      <c r="D14" s="2"/>
      <c r="E14" s="2"/>
      <c r="M14" s="27"/>
    </row>
    <row r="15" spans="1:16" ht="23.25" x14ac:dyDescent="0.35">
      <c r="A15" s="3"/>
      <c r="B15" s="3"/>
      <c r="C15" t="s">
        <v>14</v>
      </c>
      <c r="D15" s="2"/>
      <c r="E15" s="2"/>
      <c r="G15">
        <v>4.3650000000000002</v>
      </c>
      <c r="H15">
        <v>4.3650000000000002</v>
      </c>
      <c r="I15">
        <f>G15-H15</f>
        <v>0</v>
      </c>
      <c r="K15" s="24">
        <v>0</v>
      </c>
      <c r="M15" s="27"/>
    </row>
    <row r="16" spans="1:16" ht="23.25" x14ac:dyDescent="0.35">
      <c r="A16" s="3"/>
      <c r="B16" s="4"/>
      <c r="M16" s="27"/>
    </row>
    <row r="17" spans="1:14" ht="23.25" x14ac:dyDescent="0.35">
      <c r="A17" s="3"/>
      <c r="B17" s="3"/>
      <c r="C17" t="s">
        <v>6</v>
      </c>
      <c r="D17" t="s">
        <v>16</v>
      </c>
      <c r="K17" s="25">
        <v>0.45</v>
      </c>
      <c r="L17">
        <v>-0.45</v>
      </c>
      <c r="M17" s="27">
        <v>0</v>
      </c>
    </row>
    <row r="18" spans="1:14" ht="23.25" x14ac:dyDescent="0.35">
      <c r="A18" s="3"/>
      <c r="B18" s="3"/>
      <c r="E18" s="1"/>
      <c r="M18" s="27"/>
    </row>
    <row r="19" spans="1:14" ht="23.25" x14ac:dyDescent="0.35">
      <c r="A19" s="3"/>
      <c r="B19" s="3"/>
      <c r="C19" s="11" t="s">
        <v>18</v>
      </c>
      <c r="D19" s="11"/>
      <c r="E19" s="9"/>
      <c r="F19" t="s">
        <v>29</v>
      </c>
      <c r="M19" s="27"/>
    </row>
    <row r="20" spans="1:14" ht="23.25" x14ac:dyDescent="0.35">
      <c r="A20" s="3"/>
      <c r="B20" s="3"/>
      <c r="D20" t="s">
        <v>19</v>
      </c>
      <c r="E20">
        <v>0.18</v>
      </c>
      <c r="K20" s="1"/>
      <c r="M20" s="27"/>
    </row>
    <row r="21" spans="1:14" ht="23.25" x14ac:dyDescent="0.35">
      <c r="A21" s="3"/>
      <c r="B21" s="3"/>
      <c r="D21" t="s">
        <v>20</v>
      </c>
      <c r="E21">
        <v>0.58499999999999996</v>
      </c>
      <c r="F21">
        <v>-0.22500000000000001</v>
      </c>
      <c r="K21" s="2"/>
      <c r="M21" s="27"/>
    </row>
    <row r="22" spans="1:14" ht="23.25" x14ac:dyDescent="0.35">
      <c r="A22" s="3"/>
      <c r="B22" s="3"/>
      <c r="D22" t="s">
        <v>21</v>
      </c>
      <c r="E22">
        <v>0.27</v>
      </c>
      <c r="F22">
        <v>-0.09</v>
      </c>
      <c r="K22" s="2"/>
      <c r="M22" s="27"/>
    </row>
    <row r="23" spans="1:14" ht="23.25" x14ac:dyDescent="0.35">
      <c r="A23" s="3"/>
      <c r="B23" s="3"/>
      <c r="D23" t="s">
        <v>22</v>
      </c>
      <c r="E23">
        <v>0.40500000000000003</v>
      </c>
      <c r="F23">
        <v>-0.13500000000000001</v>
      </c>
      <c r="M23" s="27"/>
    </row>
    <row r="24" spans="1:14" ht="23.25" x14ac:dyDescent="0.35">
      <c r="A24" s="3"/>
      <c r="B24" s="3"/>
      <c r="D24" t="s">
        <v>23</v>
      </c>
      <c r="E24">
        <v>0.45</v>
      </c>
      <c r="F24">
        <v>-0.13500000000000001</v>
      </c>
      <c r="M24" s="27"/>
    </row>
    <row r="25" spans="1:14" ht="23.25" x14ac:dyDescent="0.35">
      <c r="A25" s="3"/>
      <c r="B25" s="3"/>
      <c r="D25" t="s">
        <v>24</v>
      </c>
      <c r="E25">
        <v>0.315</v>
      </c>
      <c r="F25">
        <v>-0.09</v>
      </c>
      <c r="M25" s="27"/>
    </row>
    <row r="26" spans="1:14" ht="23.25" x14ac:dyDescent="0.35">
      <c r="A26" s="3"/>
      <c r="B26" s="3"/>
      <c r="D26" t="s">
        <v>25</v>
      </c>
      <c r="E26">
        <v>0.09</v>
      </c>
      <c r="F26">
        <v>-4.4999999999999998E-2</v>
      </c>
      <c r="M26" s="27"/>
    </row>
    <row r="27" spans="1:14" ht="23.25" x14ac:dyDescent="0.35">
      <c r="A27" s="3"/>
      <c r="B27" s="3"/>
      <c r="D27" t="s">
        <v>26</v>
      </c>
      <c r="E27">
        <v>0.40500000000000003</v>
      </c>
      <c r="F27">
        <v>-0.18</v>
      </c>
      <c r="M27" s="27"/>
    </row>
    <row r="28" spans="1:14" ht="24" thickBot="1" x14ac:dyDescent="0.4">
      <c r="A28" s="3"/>
      <c r="B28" s="3"/>
      <c r="D28" t="s">
        <v>27</v>
      </c>
      <c r="E28" s="19">
        <v>0.18</v>
      </c>
      <c r="F28" s="19">
        <v>-0.09</v>
      </c>
      <c r="M28" s="27"/>
    </row>
    <row r="29" spans="1:14" ht="34.5" thickBot="1" x14ac:dyDescent="0.55000000000000004">
      <c r="A29" s="3"/>
      <c r="B29" s="3"/>
      <c r="D29" t="s">
        <v>30</v>
      </c>
      <c r="E29" s="3">
        <v>2.88</v>
      </c>
      <c r="F29">
        <f>SUM(F20:F28)</f>
        <v>-0.98999999999999988</v>
      </c>
      <c r="K29" s="26">
        <v>1.89</v>
      </c>
      <c r="M29" s="40">
        <v>1.89</v>
      </c>
      <c r="N29" s="42" t="s">
        <v>30</v>
      </c>
    </row>
    <row r="30" spans="1:14" ht="23.25" x14ac:dyDescent="0.35">
      <c r="A30" s="3"/>
      <c r="B30" s="3"/>
      <c r="M30" s="27"/>
    </row>
    <row r="31" spans="1:14" ht="23.25" x14ac:dyDescent="0.35">
      <c r="A31" s="3"/>
      <c r="B31" s="3"/>
      <c r="C31" s="30" t="s">
        <v>6</v>
      </c>
      <c r="D31" s="30"/>
      <c r="E31" s="30">
        <v>4.9950000000000001</v>
      </c>
      <c r="F31" t="s">
        <v>36</v>
      </c>
      <c r="K31" s="12"/>
      <c r="M31" s="37"/>
      <c r="N31" s="1"/>
    </row>
    <row r="32" spans="1:14" ht="23.25" x14ac:dyDescent="0.35">
      <c r="A32" s="3"/>
      <c r="B32" s="3"/>
      <c r="C32" t="s">
        <v>31</v>
      </c>
      <c r="D32">
        <v>0.36</v>
      </c>
      <c r="F32">
        <v>-0.18</v>
      </c>
      <c r="G32">
        <f>SUM(D32:F32)</f>
        <v>0.18</v>
      </c>
      <c r="M32" s="37"/>
      <c r="N32" s="1"/>
    </row>
    <row r="33" spans="1:14" ht="26.25" x14ac:dyDescent="0.4">
      <c r="A33" s="3"/>
      <c r="B33" s="3"/>
      <c r="C33" t="s">
        <v>32</v>
      </c>
      <c r="D33">
        <v>0.81</v>
      </c>
      <c r="F33">
        <v>-0.45</v>
      </c>
      <c r="G33">
        <f>SUM(D33:F33)</f>
        <v>0.36000000000000004</v>
      </c>
      <c r="M33" s="38"/>
      <c r="N33" s="1"/>
    </row>
    <row r="34" spans="1:14" ht="23.25" x14ac:dyDescent="0.35">
      <c r="A34" s="3"/>
      <c r="B34" s="3"/>
      <c r="M34" s="31"/>
      <c r="N34" s="1"/>
    </row>
    <row r="35" spans="1:14" ht="23.25" x14ac:dyDescent="0.35">
      <c r="A35" s="3"/>
      <c r="B35" s="3"/>
      <c r="C35" t="s">
        <v>33</v>
      </c>
      <c r="D35">
        <v>3.15</v>
      </c>
      <c r="F35">
        <v>-0.45</v>
      </c>
      <c r="G35">
        <f>SUM(D35:F35)</f>
        <v>2.6999999999999997</v>
      </c>
      <c r="M35" s="31"/>
      <c r="N35" s="1"/>
    </row>
    <row r="36" spans="1:14" ht="23.25" x14ac:dyDescent="0.35">
      <c r="A36" s="3"/>
      <c r="B36" s="3"/>
      <c r="M36" s="31"/>
      <c r="N36" s="1"/>
    </row>
    <row r="37" spans="1:14" ht="24" thickBot="1" x14ac:dyDescent="0.4">
      <c r="A37" s="3"/>
      <c r="B37" s="3"/>
      <c r="C37" t="s">
        <v>34</v>
      </c>
      <c r="D37">
        <v>0.67500000000000004</v>
      </c>
      <c r="F37">
        <v>-0.18</v>
      </c>
      <c r="G37">
        <f>SUM(D37:F37)</f>
        <v>0.49500000000000005</v>
      </c>
      <c r="M37" s="31"/>
      <c r="N37" s="1"/>
    </row>
    <row r="38" spans="1:14" ht="32.25" thickBot="1" x14ac:dyDescent="0.55000000000000004">
      <c r="B38" s="3"/>
      <c r="C38" t="s">
        <v>35</v>
      </c>
      <c r="G38" s="41">
        <f>SUM(G32:G37)</f>
        <v>3.7349999999999999</v>
      </c>
      <c r="M38" s="31"/>
      <c r="N38" s="1"/>
    </row>
    <row r="39" spans="1:14" ht="31.5" x14ac:dyDescent="0.5">
      <c r="B39" s="3"/>
      <c r="G39" s="43"/>
      <c r="M39" s="31"/>
      <c r="N39" s="1"/>
    </row>
    <row r="40" spans="1:14" ht="23.25" x14ac:dyDescent="0.35">
      <c r="B40" s="3"/>
      <c r="C40" s="3"/>
      <c r="D40" s="3"/>
      <c r="E40" s="3"/>
      <c r="F40" s="3"/>
      <c r="G40" s="3"/>
      <c r="H40" s="3"/>
      <c r="I40" s="3"/>
      <c r="J40" s="3"/>
      <c r="K40" s="3"/>
      <c r="L40" s="31"/>
      <c r="M40" s="3"/>
      <c r="N40" s="3"/>
    </row>
    <row r="41" spans="1:14" ht="31.5" x14ac:dyDescent="0.5">
      <c r="B41" s="3"/>
      <c r="C41" s="7" t="s">
        <v>41</v>
      </c>
      <c r="D41" s="3"/>
      <c r="E41" s="3"/>
      <c r="F41" s="43"/>
      <c r="G41" s="3"/>
      <c r="H41" s="3"/>
      <c r="I41" s="3"/>
      <c r="J41" s="3"/>
      <c r="K41" s="3"/>
      <c r="L41" s="31"/>
      <c r="M41" s="3"/>
      <c r="N41" s="3"/>
    </row>
    <row r="42" spans="1:14" ht="23.25" x14ac:dyDescent="0.35">
      <c r="B42" s="3"/>
      <c r="C42" s="3" t="s">
        <v>42</v>
      </c>
      <c r="D42" s="46">
        <v>0.36</v>
      </c>
      <c r="E42" s="3"/>
      <c r="F42" s="3"/>
      <c r="G42" s="3"/>
      <c r="H42" s="3"/>
      <c r="I42" s="3"/>
      <c r="J42" s="3"/>
      <c r="K42" s="3"/>
      <c r="L42" s="31"/>
      <c r="M42" s="3"/>
      <c r="N42" s="3"/>
    </row>
    <row r="43" spans="1:14" ht="21" x14ac:dyDescent="0.35">
      <c r="B43" s="3"/>
      <c r="C43" s="3"/>
      <c r="D43" s="3"/>
      <c r="E43" s="3"/>
      <c r="F43" s="3"/>
      <c r="G43" s="3"/>
      <c r="H43" s="3"/>
      <c r="I43" s="3"/>
      <c r="J43" s="3"/>
      <c r="K43" s="3"/>
      <c r="L43" s="44"/>
      <c r="M43" s="3"/>
      <c r="N43" s="3"/>
    </row>
    <row r="44" spans="1:14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6" spans="1:14" x14ac:dyDescent="0.25">
      <c r="C46" s="45" t="s">
        <v>40</v>
      </c>
    </row>
    <row r="48" spans="1:14" x14ac:dyDescent="0.25">
      <c r="C48" t="s">
        <v>42</v>
      </c>
      <c r="D48" s="30">
        <v>1.17</v>
      </c>
    </row>
    <row r="50" spans="1:7" x14ac:dyDescent="0.25">
      <c r="C50" t="s">
        <v>43</v>
      </c>
      <c r="D50" s="30">
        <v>0.9</v>
      </c>
      <c r="E50" t="s">
        <v>30</v>
      </c>
    </row>
    <row r="51" spans="1:7" x14ac:dyDescent="0.25">
      <c r="D51" s="11">
        <v>5.94</v>
      </c>
      <c r="E51" t="s">
        <v>45</v>
      </c>
    </row>
    <row r="54" spans="1:7" x14ac:dyDescent="0.25">
      <c r="C54" t="s">
        <v>46</v>
      </c>
    </row>
    <row r="55" spans="1:7" x14ac:dyDescent="0.25">
      <c r="D55" t="s">
        <v>49</v>
      </c>
      <c r="E55">
        <v>0.99</v>
      </c>
      <c r="F55" t="s">
        <v>50</v>
      </c>
    </row>
    <row r="56" spans="1:7" x14ac:dyDescent="0.25">
      <c r="D56" t="s">
        <v>48</v>
      </c>
      <c r="E56">
        <v>0.54</v>
      </c>
      <c r="F56" t="s">
        <v>51</v>
      </c>
    </row>
    <row r="57" spans="1:7" x14ac:dyDescent="0.25">
      <c r="D57" t="s">
        <v>52</v>
      </c>
      <c r="E57">
        <v>2.25</v>
      </c>
      <c r="F57" t="s">
        <v>53</v>
      </c>
    </row>
    <row r="58" spans="1:7" x14ac:dyDescent="0.25">
      <c r="A58" s="10"/>
      <c r="D58" t="s">
        <v>47</v>
      </c>
      <c r="E58">
        <v>1.125</v>
      </c>
      <c r="F58" t="s">
        <v>54</v>
      </c>
    </row>
    <row r="59" spans="1:7" x14ac:dyDescent="0.25">
      <c r="A59" s="10"/>
      <c r="D59" t="s">
        <v>55</v>
      </c>
      <c r="E59">
        <v>4.125</v>
      </c>
      <c r="F59" t="s">
        <v>56</v>
      </c>
    </row>
    <row r="60" spans="1:7" x14ac:dyDescent="0.25">
      <c r="A60" s="10"/>
      <c r="D60" t="s">
        <v>55</v>
      </c>
      <c r="E60" s="21">
        <v>0.375</v>
      </c>
      <c r="F60" t="s">
        <v>57</v>
      </c>
    </row>
    <row r="61" spans="1:7" x14ac:dyDescent="0.25">
      <c r="A61" s="10"/>
      <c r="E61" s="11">
        <f>SUM(E55:E60)</f>
        <v>9.4050000000000011</v>
      </c>
      <c r="F61" t="s">
        <v>58</v>
      </c>
    </row>
    <row r="62" spans="1:7" x14ac:dyDescent="0.25">
      <c r="A62" s="10"/>
      <c r="E62" s="2"/>
    </row>
    <row r="63" spans="1:7" ht="21" x14ac:dyDescent="0.35">
      <c r="A63" s="10"/>
      <c r="C63" s="49" t="s">
        <v>3</v>
      </c>
      <c r="D63" s="49" t="s">
        <v>4</v>
      </c>
      <c r="E63" s="2"/>
    </row>
    <row r="64" spans="1:7" x14ac:dyDescent="0.25">
      <c r="A64" s="10"/>
      <c r="B64" s="50">
        <v>44869</v>
      </c>
      <c r="D64" s="2">
        <v>0.9</v>
      </c>
      <c r="E64" s="2" t="s">
        <v>62</v>
      </c>
      <c r="F64" s="2" t="s">
        <v>67</v>
      </c>
      <c r="G64" t="s">
        <v>88</v>
      </c>
    </row>
    <row r="65" spans="1:7" x14ac:dyDescent="0.25">
      <c r="A65" s="10" t="s">
        <v>90</v>
      </c>
      <c r="D65">
        <v>5.94</v>
      </c>
      <c r="E65" s="2" t="s">
        <v>62</v>
      </c>
      <c r="G65" t="s">
        <v>88</v>
      </c>
    </row>
    <row r="66" spans="1:7" x14ac:dyDescent="0.25">
      <c r="A66" s="10" t="s">
        <v>91</v>
      </c>
      <c r="E66" s="2"/>
    </row>
    <row r="67" spans="1:7" x14ac:dyDescent="0.25">
      <c r="A67" s="10" t="s">
        <v>92</v>
      </c>
      <c r="B67" s="51">
        <v>44869</v>
      </c>
      <c r="C67">
        <v>2.4750000000000001</v>
      </c>
      <c r="E67" s="2" t="s">
        <v>63</v>
      </c>
    </row>
    <row r="68" spans="1:7" x14ac:dyDescent="0.25">
      <c r="A68" s="10"/>
      <c r="B68" s="51">
        <v>44869</v>
      </c>
      <c r="C68">
        <v>0.18</v>
      </c>
      <c r="E68" s="2" t="s">
        <v>64</v>
      </c>
    </row>
    <row r="69" spans="1:7" x14ac:dyDescent="0.25">
      <c r="A69" s="10"/>
      <c r="B69" s="51"/>
      <c r="E69" s="2"/>
    </row>
    <row r="70" spans="1:7" x14ac:dyDescent="0.25">
      <c r="A70" s="10"/>
      <c r="B70" s="51">
        <v>44869</v>
      </c>
      <c r="C70" s="52">
        <v>0.45</v>
      </c>
      <c r="D70" s="52"/>
      <c r="E70" s="52" t="s">
        <v>65</v>
      </c>
      <c r="F70" s="52" t="s">
        <v>30</v>
      </c>
    </row>
    <row r="71" spans="1:7" x14ac:dyDescent="0.25">
      <c r="A71" s="10"/>
      <c r="C71">
        <v>0.18</v>
      </c>
      <c r="E71" s="2" t="s">
        <v>66</v>
      </c>
    </row>
    <row r="72" spans="1:7" x14ac:dyDescent="0.25">
      <c r="A72" s="10"/>
      <c r="E72" s="2"/>
    </row>
    <row r="73" spans="1:7" x14ac:dyDescent="0.25">
      <c r="A73" s="10"/>
      <c r="B73" s="51">
        <v>44872</v>
      </c>
      <c r="C73">
        <v>2.25</v>
      </c>
      <c r="E73" s="2" t="s">
        <v>100</v>
      </c>
      <c r="F73" t="s">
        <v>99</v>
      </c>
    </row>
    <row r="74" spans="1:7" x14ac:dyDescent="0.25">
      <c r="A74" s="10"/>
      <c r="E74" s="2"/>
    </row>
    <row r="75" spans="1:7" x14ac:dyDescent="0.25">
      <c r="A75" s="10"/>
      <c r="B75" s="51">
        <v>44872</v>
      </c>
      <c r="C75">
        <v>0.63</v>
      </c>
      <c r="E75" s="2" t="s">
        <v>68</v>
      </c>
      <c r="F75" t="s">
        <v>101</v>
      </c>
    </row>
    <row r="76" spans="1:7" x14ac:dyDescent="0.25">
      <c r="A76" s="10"/>
      <c r="E76" s="2"/>
    </row>
    <row r="77" spans="1:7" x14ac:dyDescent="0.25">
      <c r="A77" s="10"/>
      <c r="B77" s="51">
        <v>44879</v>
      </c>
      <c r="D77">
        <v>0.81</v>
      </c>
      <c r="E77" s="2" t="s">
        <v>71</v>
      </c>
      <c r="F77" t="s">
        <v>69</v>
      </c>
      <c r="G77" t="s">
        <v>89</v>
      </c>
    </row>
    <row r="78" spans="1:7" x14ac:dyDescent="0.25">
      <c r="A78" s="10"/>
      <c r="E78" s="2"/>
    </row>
    <row r="79" spans="1:7" x14ac:dyDescent="0.25">
      <c r="A79" s="10"/>
      <c r="B79" s="51">
        <v>44882</v>
      </c>
      <c r="D79">
        <v>2.25</v>
      </c>
      <c r="E79" s="2" t="s">
        <v>70</v>
      </c>
      <c r="F79" t="s">
        <v>72</v>
      </c>
      <c r="G79" t="s">
        <v>93</v>
      </c>
    </row>
    <row r="80" spans="1:7" x14ac:dyDescent="0.25">
      <c r="A80" s="10"/>
      <c r="E80" s="2"/>
    </row>
    <row r="81" spans="1:8" x14ac:dyDescent="0.25">
      <c r="A81" s="10"/>
      <c r="B81" s="51">
        <v>44888</v>
      </c>
      <c r="D81">
        <v>0.45</v>
      </c>
      <c r="E81" s="2" t="s">
        <v>75</v>
      </c>
      <c r="F81" t="s">
        <v>74</v>
      </c>
      <c r="G81" t="s">
        <v>73</v>
      </c>
      <c r="H81" t="s">
        <v>94</v>
      </c>
    </row>
    <row r="82" spans="1:8" x14ac:dyDescent="0.25">
      <c r="A82" s="10"/>
      <c r="E82" s="2"/>
    </row>
    <row r="83" spans="1:8" x14ac:dyDescent="0.25">
      <c r="A83" s="10"/>
      <c r="B83" s="51">
        <v>44888</v>
      </c>
      <c r="D83">
        <v>2.4300000000000002</v>
      </c>
      <c r="E83" s="2" t="s">
        <v>76</v>
      </c>
      <c r="F83" t="s">
        <v>77</v>
      </c>
      <c r="G83" t="s">
        <v>95</v>
      </c>
    </row>
    <row r="84" spans="1:8" x14ac:dyDescent="0.25">
      <c r="A84" s="10"/>
      <c r="D84" s="52">
        <v>0.45</v>
      </c>
      <c r="E84" s="52"/>
      <c r="F84" s="52" t="s">
        <v>30</v>
      </c>
      <c r="G84" t="s">
        <v>95</v>
      </c>
    </row>
    <row r="85" spans="1:8" x14ac:dyDescent="0.25">
      <c r="A85" s="10"/>
      <c r="E85" s="2"/>
    </row>
    <row r="86" spans="1:8" x14ac:dyDescent="0.25">
      <c r="A86" s="10"/>
      <c r="B86" s="51">
        <v>44890</v>
      </c>
      <c r="C86">
        <v>4.4999999999999998E-2</v>
      </c>
      <c r="E86" s="2" t="s">
        <v>96</v>
      </c>
      <c r="F86" t="s">
        <v>97</v>
      </c>
    </row>
    <row r="87" spans="1:8" x14ac:dyDescent="0.25">
      <c r="A87" s="10"/>
      <c r="E87" s="2"/>
    </row>
    <row r="88" spans="1:8" x14ac:dyDescent="0.25">
      <c r="A88" s="10"/>
      <c r="B88" s="51">
        <v>44893</v>
      </c>
      <c r="D88">
        <v>1.125</v>
      </c>
      <c r="E88" s="2" t="s">
        <v>78</v>
      </c>
      <c r="F88" t="s">
        <v>79</v>
      </c>
      <c r="G88" t="s">
        <v>98</v>
      </c>
    </row>
    <row r="89" spans="1:8" x14ac:dyDescent="0.25">
      <c r="A89" s="10"/>
      <c r="E89" s="2"/>
    </row>
    <row r="90" spans="1:8" x14ac:dyDescent="0.25">
      <c r="A90" s="10"/>
      <c r="B90" s="51">
        <v>44895</v>
      </c>
      <c r="C90">
        <v>0.63</v>
      </c>
      <c r="E90" s="2" t="s">
        <v>80</v>
      </c>
    </row>
    <row r="91" spans="1:8" x14ac:dyDescent="0.25">
      <c r="A91" s="10"/>
      <c r="B91" s="51"/>
      <c r="E91" s="2"/>
    </row>
    <row r="92" spans="1:8" x14ac:dyDescent="0.25">
      <c r="A92" s="10"/>
      <c r="B92" s="51">
        <v>44895</v>
      </c>
      <c r="D92">
        <v>0.9</v>
      </c>
      <c r="E92" s="2" t="s">
        <v>82</v>
      </c>
      <c r="F92" t="s">
        <v>83</v>
      </c>
      <c r="G92" t="s">
        <v>81</v>
      </c>
    </row>
    <row r="93" spans="1:8" x14ac:dyDescent="0.25">
      <c r="A93" s="10"/>
      <c r="B93" s="51"/>
      <c r="E93" s="2"/>
    </row>
    <row r="94" spans="1:8" x14ac:dyDescent="0.25">
      <c r="A94" s="10"/>
      <c r="B94" s="51">
        <v>44895</v>
      </c>
      <c r="D94">
        <v>3.15</v>
      </c>
      <c r="E94" s="2" t="s">
        <v>85</v>
      </c>
      <c r="F94" t="s">
        <v>84</v>
      </c>
    </row>
    <row r="95" spans="1:8" x14ac:dyDescent="0.25">
      <c r="A95" s="10"/>
      <c r="B95" s="51"/>
      <c r="E95" s="2"/>
    </row>
    <row r="96" spans="1:8" x14ac:dyDescent="0.25">
      <c r="A96" s="10"/>
      <c r="B96" s="51">
        <v>44895</v>
      </c>
      <c r="C96">
        <v>0.18</v>
      </c>
      <c r="E96" s="2" t="s">
        <v>86</v>
      </c>
    </row>
    <row r="97" spans="1:16" x14ac:dyDescent="0.25">
      <c r="A97" s="10"/>
      <c r="B97" s="51"/>
      <c r="E97" s="2"/>
    </row>
    <row r="98" spans="1:16" x14ac:dyDescent="0.25">
      <c r="A98" s="10"/>
      <c r="B98" s="51">
        <v>44895</v>
      </c>
      <c r="C98" s="1">
        <v>2.79</v>
      </c>
      <c r="D98" s="1"/>
      <c r="E98" s="2" t="s">
        <v>87</v>
      </c>
    </row>
    <row r="99" spans="1:16" x14ac:dyDescent="0.25">
      <c r="A99" s="10"/>
      <c r="B99" s="51"/>
      <c r="C99" s="1"/>
      <c r="D99" s="1"/>
      <c r="E99" s="2"/>
    </row>
    <row r="100" spans="1:16" x14ac:dyDescent="0.25">
      <c r="A100" s="10"/>
      <c r="B100" s="54" t="s">
        <v>106</v>
      </c>
      <c r="C100" s="55">
        <v>4.4999999999999998E-2</v>
      </c>
      <c r="D100" s="55"/>
      <c r="E100" s="56" t="s">
        <v>30</v>
      </c>
      <c r="F100" s="57" t="s">
        <v>108</v>
      </c>
      <c r="G100" s="57"/>
    </row>
    <row r="101" spans="1:16" ht="15.75" thickBot="1" x14ac:dyDescent="0.3">
      <c r="A101" s="10"/>
      <c r="B101" s="54" t="s">
        <v>107</v>
      </c>
      <c r="C101" s="58">
        <v>1.26</v>
      </c>
      <c r="D101" s="59"/>
      <c r="E101" s="56" t="s">
        <v>45</v>
      </c>
      <c r="F101" s="57" t="s">
        <v>108</v>
      </c>
      <c r="G101" s="57"/>
    </row>
    <row r="102" spans="1:16" x14ac:dyDescent="0.25">
      <c r="A102" s="10"/>
      <c r="B102" s="51"/>
      <c r="C102">
        <f>SUM(C65:C101)</f>
        <v>11.114999999999998</v>
      </c>
      <c r="D102">
        <f>SUM(D64:D101)</f>
        <v>18.404999999999998</v>
      </c>
      <c r="E102" s="2"/>
    </row>
    <row r="103" spans="1:16" x14ac:dyDescent="0.25">
      <c r="A103" s="10"/>
      <c r="B103" s="51" t="s">
        <v>1</v>
      </c>
      <c r="C103">
        <v>26.55</v>
      </c>
      <c r="E103" s="2"/>
    </row>
    <row r="104" spans="1:16" ht="15.75" thickBot="1" x14ac:dyDescent="0.3">
      <c r="A104" s="10"/>
      <c r="B104" s="51" t="s">
        <v>2</v>
      </c>
      <c r="C104" s="19"/>
      <c r="D104" s="19">
        <v>19.260000000000002</v>
      </c>
      <c r="E104" s="2"/>
    </row>
    <row r="105" spans="1:16" ht="15.75" thickBot="1" x14ac:dyDescent="0.3">
      <c r="A105" s="10"/>
      <c r="C105">
        <f>SUM(C102:C104)</f>
        <v>37.664999999999999</v>
      </c>
      <c r="E105" s="2"/>
    </row>
    <row r="106" spans="1:16" x14ac:dyDescent="0.25">
      <c r="A106" s="10" t="s">
        <v>3</v>
      </c>
      <c r="B106" s="15" t="s">
        <v>0</v>
      </c>
      <c r="C106" s="33">
        <v>0.495</v>
      </c>
      <c r="D106" s="35">
        <v>0.45</v>
      </c>
      <c r="E106" s="5"/>
      <c r="F106" s="3"/>
      <c r="G106" s="4"/>
      <c r="I106" s="3"/>
      <c r="J106" s="3"/>
      <c r="K106" s="3"/>
      <c r="L106" s="3"/>
      <c r="M106" s="3"/>
      <c r="N106" s="3"/>
    </row>
    <row r="107" spans="1:16" ht="15" customHeight="1" thickBot="1" x14ac:dyDescent="0.3">
      <c r="A107" s="10" t="s">
        <v>15</v>
      </c>
      <c r="B107" s="16" t="s">
        <v>5</v>
      </c>
      <c r="C107" s="34">
        <v>10.62</v>
      </c>
      <c r="D107" s="36">
        <v>17.954999999999998</v>
      </c>
      <c r="E107" s="5"/>
      <c r="F107" s="3"/>
      <c r="G107" s="4"/>
      <c r="I107" s="3"/>
      <c r="J107" s="3"/>
      <c r="K107" s="3"/>
      <c r="L107" s="3"/>
      <c r="M107" s="3"/>
      <c r="N107" s="3"/>
    </row>
    <row r="108" spans="1:16" x14ac:dyDescent="0.25">
      <c r="A108" s="2"/>
      <c r="B108" s="3"/>
      <c r="C108" s="13"/>
      <c r="D108" s="4"/>
      <c r="E108" s="4"/>
      <c r="F108" s="1"/>
      <c r="G108" s="1"/>
      <c r="I108" s="3"/>
      <c r="J108" s="3"/>
      <c r="K108" s="3"/>
      <c r="L108" s="3"/>
      <c r="M108" s="3"/>
      <c r="N108" s="3"/>
    </row>
    <row r="109" spans="1:16" x14ac:dyDescent="0.25">
      <c r="A109" s="2"/>
      <c r="B109" s="3"/>
      <c r="C109" s="14"/>
      <c r="D109" s="4"/>
      <c r="E109" s="4"/>
      <c r="F109" s="1"/>
      <c r="G109" s="1"/>
      <c r="I109" s="3"/>
      <c r="J109" s="3"/>
      <c r="K109" s="3"/>
      <c r="L109" s="3"/>
      <c r="M109" s="3"/>
      <c r="N109" s="3"/>
    </row>
    <row r="110" spans="1:16" x14ac:dyDescent="0.25">
      <c r="A110" s="3"/>
      <c r="B110" s="3"/>
      <c r="C110" s="3"/>
      <c r="D110" s="3"/>
      <c r="E110" s="4"/>
      <c r="F110" s="4"/>
      <c r="G110" s="3"/>
    </row>
    <row r="111" spans="1:16" ht="23.25" x14ac:dyDescent="0.35">
      <c r="A111" s="3"/>
      <c r="B111" s="45" t="s">
        <v>44</v>
      </c>
      <c r="E111" t="s">
        <v>11</v>
      </c>
      <c r="G111" t="s">
        <v>17</v>
      </c>
      <c r="H111" t="s">
        <v>12</v>
      </c>
      <c r="J111" t="s">
        <v>12</v>
      </c>
      <c r="K111" t="s">
        <v>28</v>
      </c>
      <c r="L111" s="27" t="s">
        <v>12</v>
      </c>
      <c r="M111" s="32" t="s">
        <v>37</v>
      </c>
      <c r="N111" t="s">
        <v>38</v>
      </c>
      <c r="O111" t="s">
        <v>11</v>
      </c>
      <c r="P111" s="53" t="s">
        <v>12</v>
      </c>
    </row>
    <row r="112" spans="1:16" ht="23.25" x14ac:dyDescent="0.35">
      <c r="A112" s="1"/>
      <c r="B112" s="18" t="s">
        <v>103</v>
      </c>
      <c r="C112" s="18" t="s">
        <v>7</v>
      </c>
      <c r="D112">
        <v>1.35</v>
      </c>
      <c r="E112">
        <v>-0.27</v>
      </c>
      <c r="F112">
        <f>SUM(D112:E112)</f>
        <v>1.08</v>
      </c>
      <c r="G112">
        <v>-1.05</v>
      </c>
      <c r="H112" s="23">
        <v>0.03</v>
      </c>
      <c r="I112" s="23" t="s">
        <v>13</v>
      </c>
      <c r="J112">
        <v>0</v>
      </c>
      <c r="L112" s="27"/>
      <c r="P112" s="3">
        <v>0</v>
      </c>
    </row>
    <row r="113" spans="1:16" ht="23.25" x14ac:dyDescent="0.35">
      <c r="C113" s="17" t="s">
        <v>102</v>
      </c>
      <c r="D113" s="2">
        <v>0.18</v>
      </c>
      <c r="E113">
        <v>-4.4999999999999998E-2</v>
      </c>
      <c r="F113">
        <f>SUM(D113:E113)</f>
        <v>0.13500000000000001</v>
      </c>
      <c r="H113">
        <v>0.13500000000000001</v>
      </c>
      <c r="J113">
        <v>0.13500000000000001</v>
      </c>
      <c r="K113">
        <v>-4.4999999999999998E-2</v>
      </c>
      <c r="L113" s="27">
        <f>J113+K113</f>
        <v>9.0000000000000011E-2</v>
      </c>
      <c r="N113">
        <v>0.09</v>
      </c>
      <c r="O113">
        <v>-4.4999999999999998E-2</v>
      </c>
      <c r="P113" s="3">
        <f>N113+O113</f>
        <v>4.4999999999999998E-2</v>
      </c>
    </row>
    <row r="114" spans="1:16" ht="23.25" x14ac:dyDescent="0.35">
      <c r="A114" s="3"/>
      <c r="C114" s="2" t="s">
        <v>9</v>
      </c>
      <c r="D114" s="2">
        <v>3.15</v>
      </c>
      <c r="E114">
        <v>-0.18</v>
      </c>
      <c r="F114">
        <f>SUM(D114:E114)</f>
        <v>2.9699999999999998</v>
      </c>
      <c r="H114">
        <v>2.97</v>
      </c>
      <c r="J114">
        <v>2.97</v>
      </c>
      <c r="K114">
        <v>-0.45</v>
      </c>
      <c r="L114" s="27">
        <f t="shared" ref="L114:L115" si="1">J114+K114</f>
        <v>2.52</v>
      </c>
      <c r="M114">
        <v>-0.27</v>
      </c>
      <c r="N114">
        <v>2.25</v>
      </c>
      <c r="O114">
        <v>-1.53</v>
      </c>
      <c r="P114" s="3">
        <f t="shared" ref="P114:P115" si="2">N114+O114</f>
        <v>0.72</v>
      </c>
    </row>
    <row r="115" spans="1:16" ht="24" thickBot="1" x14ac:dyDescent="0.4">
      <c r="A115" s="5"/>
      <c r="C115" s="2" t="s">
        <v>10</v>
      </c>
      <c r="D115" s="8">
        <v>1.35</v>
      </c>
      <c r="E115">
        <v>-0.09</v>
      </c>
      <c r="F115" s="19">
        <f>SUM(D115:E115)</f>
        <v>1.26</v>
      </c>
      <c r="H115" s="21">
        <v>1.26</v>
      </c>
      <c r="J115" s="21">
        <v>1.26</v>
      </c>
      <c r="K115">
        <v>-0.27</v>
      </c>
      <c r="L115" s="28">
        <f t="shared" si="1"/>
        <v>0.99</v>
      </c>
      <c r="M115">
        <v>-0.18</v>
      </c>
      <c r="N115" s="19">
        <v>0.81</v>
      </c>
      <c r="O115" s="3">
        <v>-0.54</v>
      </c>
      <c r="P115" s="3">
        <f t="shared" si="2"/>
        <v>0.27</v>
      </c>
    </row>
    <row r="116" spans="1:16" ht="32.25" thickBot="1" x14ac:dyDescent="0.55000000000000004">
      <c r="A116" s="3"/>
      <c r="C116" s="2"/>
      <c r="D116" s="2">
        <f>SUM(D112:D115)</f>
        <v>6.0299999999999994</v>
      </c>
      <c r="F116" s="2">
        <f>SUM(F112:F115)</f>
        <v>5.4449999999999994</v>
      </c>
      <c r="H116" s="22">
        <f>SUM(H112:H115)</f>
        <v>4.3950000000000005</v>
      </c>
      <c r="J116" s="20">
        <f>SUM(J112:J115)</f>
        <v>4.3650000000000002</v>
      </c>
      <c r="L116" s="29">
        <f>SUM(L113:L115)</f>
        <v>3.5999999999999996</v>
      </c>
      <c r="M116" s="32"/>
      <c r="N116" s="39">
        <f>SUM(N113:N115)</f>
        <v>3.15</v>
      </c>
      <c r="P116" s="60">
        <f>SUM(P113:P115)</f>
        <v>1.0350000000000001</v>
      </c>
    </row>
    <row r="117" spans="1:16" ht="23.25" x14ac:dyDescent="0.35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47"/>
      <c r="M117" s="2"/>
      <c r="P117" s="3"/>
    </row>
    <row r="118" spans="1:16" ht="23.25" x14ac:dyDescent="0.35">
      <c r="A118" s="3"/>
      <c r="D118" s="1"/>
      <c r="L118" s="27"/>
      <c r="P118" s="3"/>
    </row>
    <row r="119" spans="1:16" ht="23.25" x14ac:dyDescent="0.35">
      <c r="A119" s="3"/>
      <c r="B119" s="11" t="s">
        <v>18</v>
      </c>
      <c r="C119" s="11"/>
      <c r="D119" s="9"/>
      <c r="E119" t="s">
        <v>29</v>
      </c>
      <c r="L119" s="27"/>
      <c r="P119" s="3"/>
    </row>
    <row r="120" spans="1:16" ht="23.25" x14ac:dyDescent="0.35">
      <c r="A120" s="3"/>
      <c r="C120" t="s">
        <v>19</v>
      </c>
      <c r="D120">
        <v>0.18</v>
      </c>
      <c r="J120" s="1"/>
      <c r="L120" s="27"/>
      <c r="P120" s="3"/>
    </row>
    <row r="121" spans="1:16" ht="23.25" x14ac:dyDescent="0.35">
      <c r="A121" s="3"/>
      <c r="C121" t="s">
        <v>20</v>
      </c>
      <c r="D121">
        <v>0.58499999999999996</v>
      </c>
      <c r="E121">
        <v>-0.22500000000000001</v>
      </c>
      <c r="J121" s="2"/>
      <c r="L121" s="27"/>
      <c r="P121" s="3"/>
    </row>
    <row r="122" spans="1:16" ht="23.25" x14ac:dyDescent="0.35">
      <c r="A122" s="3"/>
      <c r="C122" t="s">
        <v>21</v>
      </c>
      <c r="D122">
        <v>0.27</v>
      </c>
      <c r="E122">
        <v>-0.09</v>
      </c>
      <c r="J122" s="2"/>
      <c r="L122" s="27"/>
      <c r="P122" s="3"/>
    </row>
    <row r="123" spans="1:16" ht="23.25" x14ac:dyDescent="0.35">
      <c r="A123" s="3"/>
      <c r="C123" t="s">
        <v>22</v>
      </c>
      <c r="D123">
        <v>0.40500000000000003</v>
      </c>
      <c r="E123">
        <v>-0.13500000000000001</v>
      </c>
      <c r="L123" s="27"/>
      <c r="P123" s="3"/>
    </row>
    <row r="124" spans="1:16" ht="23.25" x14ac:dyDescent="0.35">
      <c r="A124" s="3"/>
      <c r="C124" t="s">
        <v>23</v>
      </c>
      <c r="D124">
        <v>0.45</v>
      </c>
      <c r="E124">
        <v>-0.13500000000000001</v>
      </c>
      <c r="L124" s="27"/>
      <c r="P124" s="3"/>
    </row>
    <row r="125" spans="1:16" ht="23.25" x14ac:dyDescent="0.35">
      <c r="A125" s="3"/>
      <c r="C125" t="s">
        <v>24</v>
      </c>
      <c r="D125">
        <v>0.315</v>
      </c>
      <c r="E125">
        <v>-0.09</v>
      </c>
      <c r="L125" s="27"/>
      <c r="P125" s="3"/>
    </row>
    <row r="126" spans="1:16" ht="23.25" x14ac:dyDescent="0.35">
      <c r="A126" s="3"/>
      <c r="C126" t="s">
        <v>25</v>
      </c>
      <c r="D126">
        <v>0.09</v>
      </c>
      <c r="E126">
        <v>-4.4999999999999998E-2</v>
      </c>
      <c r="L126" s="27"/>
      <c r="P126" s="3"/>
    </row>
    <row r="127" spans="1:16" ht="23.25" x14ac:dyDescent="0.35">
      <c r="A127" s="3"/>
      <c r="C127" t="s">
        <v>26</v>
      </c>
      <c r="D127">
        <v>0.40500000000000003</v>
      </c>
      <c r="E127">
        <v>-0.18</v>
      </c>
      <c r="L127" s="27"/>
    </row>
    <row r="128" spans="1:16" ht="24" thickBot="1" x14ac:dyDescent="0.4">
      <c r="A128" s="3"/>
      <c r="C128" t="s">
        <v>27</v>
      </c>
      <c r="D128" s="19">
        <v>0.18</v>
      </c>
      <c r="E128" s="19">
        <v>-0.09</v>
      </c>
      <c r="L128" s="27"/>
    </row>
    <row r="129" spans="1:13" ht="34.5" thickBot="1" x14ac:dyDescent="0.55000000000000004">
      <c r="A129" s="3"/>
      <c r="C129" t="s">
        <v>30</v>
      </c>
      <c r="D129" s="3">
        <v>2.88</v>
      </c>
      <c r="E129">
        <f>SUM(E120:E128)</f>
        <v>-0.98999999999999988</v>
      </c>
      <c r="J129" s="26">
        <v>1.89</v>
      </c>
      <c r="L129" s="40">
        <v>1.89</v>
      </c>
      <c r="M129" s="42" t="s">
        <v>30</v>
      </c>
    </row>
    <row r="130" spans="1:13" ht="23.25" x14ac:dyDescent="0.35">
      <c r="A130" s="3"/>
      <c r="L130" s="27"/>
    </row>
    <row r="131" spans="1:13" ht="23.25" x14ac:dyDescent="0.35">
      <c r="A131" s="3"/>
      <c r="B131" s="30" t="s">
        <v>6</v>
      </c>
      <c r="C131" s="30"/>
      <c r="D131" s="30">
        <v>4.9950000000000001</v>
      </c>
      <c r="E131" t="s">
        <v>36</v>
      </c>
      <c r="G131" t="s">
        <v>11</v>
      </c>
      <c r="H131" t="s">
        <v>12</v>
      </c>
      <c r="J131" s="12"/>
      <c r="L131" s="37"/>
      <c r="M131" s="1"/>
    </row>
    <row r="132" spans="1:13" ht="23.25" x14ac:dyDescent="0.35">
      <c r="A132" s="3"/>
      <c r="B132" t="s">
        <v>31</v>
      </c>
      <c r="C132">
        <v>0.36</v>
      </c>
      <c r="E132">
        <v>-0.18</v>
      </c>
      <c r="F132">
        <f>SUM(C132:E132)</f>
        <v>0.18</v>
      </c>
      <c r="G132">
        <v>-0.13500000000000001</v>
      </c>
      <c r="H132">
        <f>F132+G132</f>
        <v>4.4999999999999984E-2</v>
      </c>
      <c r="L132" s="37"/>
      <c r="M132" s="1"/>
    </row>
    <row r="133" spans="1:13" ht="26.25" x14ac:dyDescent="0.4">
      <c r="A133" s="3"/>
      <c r="B133" t="s">
        <v>32</v>
      </c>
      <c r="C133">
        <v>0.81</v>
      </c>
      <c r="E133">
        <v>-0.45</v>
      </c>
      <c r="F133">
        <f>SUM(C133:E133)</f>
        <v>0.36000000000000004</v>
      </c>
      <c r="G133">
        <v>-0.18</v>
      </c>
      <c r="H133">
        <f t="shared" ref="H133:H137" si="3">F133+G133</f>
        <v>0.18000000000000005</v>
      </c>
      <c r="L133" s="38"/>
      <c r="M133" s="1"/>
    </row>
    <row r="134" spans="1:13" ht="23.25" x14ac:dyDescent="0.35">
      <c r="A134" s="3"/>
      <c r="H134">
        <f t="shared" si="3"/>
        <v>0</v>
      </c>
      <c r="L134" s="31"/>
      <c r="M134" s="1"/>
    </row>
    <row r="135" spans="1:13" ht="23.25" x14ac:dyDescent="0.35">
      <c r="A135" s="3"/>
      <c r="B135" t="s">
        <v>33</v>
      </c>
      <c r="C135">
        <v>3.15</v>
      </c>
      <c r="E135">
        <v>-0.45</v>
      </c>
      <c r="F135">
        <f>SUM(C135:E135)</f>
        <v>2.6999999999999997</v>
      </c>
      <c r="G135">
        <v>-0.81</v>
      </c>
      <c r="H135">
        <f t="shared" si="3"/>
        <v>1.8899999999999997</v>
      </c>
      <c r="L135" s="31"/>
      <c r="M135" s="1"/>
    </row>
    <row r="136" spans="1:13" ht="23.25" x14ac:dyDescent="0.35">
      <c r="A136" s="3"/>
      <c r="H136">
        <f t="shared" si="3"/>
        <v>0</v>
      </c>
      <c r="L136" s="31"/>
      <c r="M136" s="1"/>
    </row>
    <row r="137" spans="1:13" ht="24" thickBot="1" x14ac:dyDescent="0.4">
      <c r="A137" s="3"/>
      <c r="B137" t="s">
        <v>34</v>
      </c>
      <c r="C137">
        <v>0.67500000000000004</v>
      </c>
      <c r="E137">
        <v>-0.18</v>
      </c>
      <c r="F137">
        <f>SUM(C137:E137)</f>
        <v>0.49500000000000005</v>
      </c>
      <c r="G137">
        <v>-0.22500000000000001</v>
      </c>
      <c r="H137">
        <f t="shared" si="3"/>
        <v>0.27</v>
      </c>
      <c r="L137" s="31"/>
      <c r="M137" s="1"/>
    </row>
    <row r="138" spans="1:13" ht="32.25" thickBot="1" x14ac:dyDescent="0.55000000000000004">
      <c r="A138" s="3"/>
      <c r="B138" s="12" t="s">
        <v>35</v>
      </c>
      <c r="F138" s="41">
        <f>SUM(F132:F137)</f>
        <v>3.7349999999999999</v>
      </c>
      <c r="H138" s="61">
        <f>SUM(H132:H137)</f>
        <v>2.3849999999999998</v>
      </c>
      <c r="L138" s="31"/>
      <c r="M138" s="1"/>
    </row>
    <row r="141" spans="1:13" x14ac:dyDescent="0.25">
      <c r="B141" t="s">
        <v>46</v>
      </c>
      <c r="F141" t="s">
        <v>11</v>
      </c>
      <c r="G141" t="s">
        <v>12</v>
      </c>
    </row>
    <row r="142" spans="1:13" x14ac:dyDescent="0.25">
      <c r="C142" t="s">
        <v>49</v>
      </c>
      <c r="D142">
        <v>0.99</v>
      </c>
      <c r="E142" t="s">
        <v>50</v>
      </c>
      <c r="F142">
        <v>-0.36</v>
      </c>
      <c r="G142">
        <f>D142+F142</f>
        <v>0.63</v>
      </c>
    </row>
    <row r="143" spans="1:13" x14ac:dyDescent="0.25">
      <c r="C143" t="s">
        <v>48</v>
      </c>
      <c r="D143">
        <v>0.54</v>
      </c>
      <c r="E143" t="s">
        <v>51</v>
      </c>
      <c r="F143">
        <v>-0.09</v>
      </c>
      <c r="G143">
        <f t="shared" ref="G143:G147" si="4">D143+F143</f>
        <v>0.45000000000000007</v>
      </c>
    </row>
    <row r="144" spans="1:13" x14ac:dyDescent="0.25">
      <c r="C144" t="s">
        <v>52</v>
      </c>
      <c r="D144">
        <v>2.25</v>
      </c>
      <c r="E144" t="s">
        <v>53</v>
      </c>
      <c r="G144">
        <f t="shared" si="4"/>
        <v>2.25</v>
      </c>
    </row>
    <row r="145" spans="2:7" x14ac:dyDescent="0.25">
      <c r="C145" t="s">
        <v>47</v>
      </c>
      <c r="D145">
        <v>1.125</v>
      </c>
      <c r="E145" t="s">
        <v>54</v>
      </c>
      <c r="G145">
        <f t="shared" si="4"/>
        <v>1.125</v>
      </c>
    </row>
    <row r="146" spans="2:7" x14ac:dyDescent="0.25">
      <c r="C146" t="s">
        <v>55</v>
      </c>
      <c r="D146">
        <v>4.125</v>
      </c>
      <c r="E146" t="s">
        <v>56</v>
      </c>
      <c r="F146">
        <v>-0.97499999999999998</v>
      </c>
      <c r="G146">
        <f t="shared" si="4"/>
        <v>3.15</v>
      </c>
    </row>
    <row r="147" spans="2:7" ht="15.75" thickBot="1" x14ac:dyDescent="0.3">
      <c r="C147" t="s">
        <v>55</v>
      </c>
      <c r="D147" s="21">
        <v>0.375</v>
      </c>
      <c r="E147" t="s">
        <v>57</v>
      </c>
      <c r="F147">
        <v>-0.375</v>
      </c>
      <c r="G147" s="19">
        <f t="shared" si="4"/>
        <v>0</v>
      </c>
    </row>
    <row r="148" spans="2:7" ht="21" x14ac:dyDescent="0.35">
      <c r="D148" s="11">
        <f>SUM(D142:D147)</f>
        <v>9.4050000000000011</v>
      </c>
      <c r="E148" t="s">
        <v>58</v>
      </c>
      <c r="G148" s="62">
        <f>SUM(G142:G147)</f>
        <v>7.6050000000000004</v>
      </c>
    </row>
    <row r="151" spans="2:7" ht="21" x14ac:dyDescent="0.35">
      <c r="B151" s="49" t="s">
        <v>105</v>
      </c>
      <c r="C151" s="63">
        <v>0.18</v>
      </c>
    </row>
    <row r="152" spans="2:7" ht="21" x14ac:dyDescent="0.35">
      <c r="B152" s="49" t="s">
        <v>104</v>
      </c>
      <c r="C152" s="63">
        <v>2.79</v>
      </c>
    </row>
    <row r="153" spans="2:7" ht="21" x14ac:dyDescent="0.35">
      <c r="B153" s="49"/>
      <c r="C153" s="63"/>
    </row>
    <row r="154" spans="2:7" ht="21" x14ac:dyDescent="0.35">
      <c r="B154" s="49" t="s">
        <v>109</v>
      </c>
      <c r="C154" s="63">
        <v>0.18</v>
      </c>
    </row>
    <row r="155" spans="2:7" ht="21" x14ac:dyDescent="0.35">
      <c r="B155" s="49" t="s">
        <v>110</v>
      </c>
      <c r="C155" s="63">
        <v>0.63</v>
      </c>
    </row>
    <row r="156" spans="2:7" ht="21" x14ac:dyDescent="0.35">
      <c r="B156" s="49"/>
      <c r="C156" s="63"/>
    </row>
    <row r="157" spans="2:7" ht="21" x14ac:dyDescent="0.35">
      <c r="B157" s="49" t="s">
        <v>111</v>
      </c>
      <c r="C157" s="63">
        <v>0.36</v>
      </c>
    </row>
    <row r="158" spans="2:7" ht="21" x14ac:dyDescent="0.35">
      <c r="B158" s="49" t="s">
        <v>112</v>
      </c>
      <c r="C158" s="63">
        <v>0.9</v>
      </c>
    </row>
    <row r="159" spans="2:7" x14ac:dyDescent="0.25">
      <c r="C159" s="64"/>
    </row>
    <row r="161" spans="2:7" ht="18.75" x14ac:dyDescent="0.3">
      <c r="B161" s="54" t="s">
        <v>106</v>
      </c>
      <c r="C161" s="55">
        <v>4.4999999999999998E-2</v>
      </c>
      <c r="D161" s="55"/>
      <c r="E161" s="66" t="s">
        <v>30</v>
      </c>
      <c r="F161" s="57" t="s">
        <v>108</v>
      </c>
      <c r="G161" s="57"/>
    </row>
    <row r="162" spans="2:7" ht="15.75" thickBot="1" x14ac:dyDescent="0.3">
      <c r="B162" s="54" t="s">
        <v>107</v>
      </c>
      <c r="C162" s="58">
        <v>1.26</v>
      </c>
      <c r="D162" s="59"/>
      <c r="E162" s="56" t="s">
        <v>45</v>
      </c>
      <c r="F162" s="57" t="s">
        <v>108</v>
      </c>
      <c r="G162" s="57"/>
    </row>
    <row r="163" spans="2:7" ht="23.25" x14ac:dyDescent="0.35">
      <c r="C163" s="65">
        <f>SUM(C161:C162)</f>
        <v>1.3049999999999999</v>
      </c>
    </row>
  </sheetData>
  <pageMargins left="0.70866141732283472" right="0.70866141732283472" top="0.74803149606299213" bottom="0.74803149606299213" header="0.31496062992125984" footer="0.31496062992125984"/>
  <pageSetup paperSize="8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corinne21630@outlook.fr</cp:lastModifiedBy>
  <cp:lastPrinted>2022-12-01T11:20:53Z</cp:lastPrinted>
  <dcterms:created xsi:type="dcterms:W3CDTF">2016-01-05T08:38:50Z</dcterms:created>
  <dcterms:modified xsi:type="dcterms:W3CDTF">2022-12-01T12:08:31Z</dcterms:modified>
</cp:coreProperties>
</file>