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DRM 2022\"/>
    </mc:Choice>
  </mc:AlternateContent>
  <xr:revisionPtr revIDLastSave="0" documentId="13_ncr:1_{D6347C49-70CD-4B75-B58B-58D949E53F74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Feuil1" sheetId="1" r:id="rId1"/>
    <sheet name="Feuil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0" i="1" l="1"/>
  <c r="F109" i="1"/>
  <c r="F108" i="1"/>
  <c r="F107" i="1"/>
  <c r="F106" i="1"/>
  <c r="F105" i="1"/>
  <c r="F104" i="1"/>
  <c r="F103" i="1"/>
  <c r="F102" i="1"/>
  <c r="F101" i="1"/>
  <c r="S117" i="1"/>
  <c r="L129" i="1"/>
  <c r="L125" i="1"/>
  <c r="L126" i="1"/>
  <c r="L127" i="1"/>
  <c r="L128" i="1"/>
  <c r="L124" i="1"/>
  <c r="J124" i="1"/>
  <c r="J123" i="1"/>
  <c r="U98" i="1"/>
  <c r="J125" i="1" l="1"/>
  <c r="J126" i="1"/>
  <c r="J127" i="1"/>
  <c r="K116" i="1"/>
  <c r="K118" i="1"/>
  <c r="K113" i="1"/>
  <c r="D86" i="1"/>
  <c r="D59" i="1"/>
  <c r="E44" i="1"/>
  <c r="H43" i="1"/>
  <c r="H42" i="1"/>
  <c r="H41" i="1"/>
  <c r="H40" i="1"/>
  <c r="H39" i="1"/>
  <c r="H38" i="1"/>
  <c r="G33" i="1"/>
  <c r="J33" i="1" s="1"/>
  <c r="J32" i="1"/>
  <c r="G31" i="1"/>
  <c r="J31" i="1" s="1"/>
  <c r="J30" i="1"/>
  <c r="G29" i="1"/>
  <c r="J29" i="1" s="1"/>
  <c r="G28" i="1"/>
  <c r="F25" i="1"/>
  <c r="P12" i="1"/>
  <c r="L12" i="1"/>
  <c r="J12" i="1"/>
  <c r="E12" i="1"/>
  <c r="R11" i="1"/>
  <c r="N11" i="1"/>
  <c r="G11" i="1"/>
  <c r="R10" i="1"/>
  <c r="N10" i="1"/>
  <c r="G10" i="1"/>
  <c r="R9" i="1"/>
  <c r="N9" i="1"/>
  <c r="G9" i="1"/>
  <c r="G8" i="1"/>
  <c r="Q95" i="1"/>
  <c r="S95" i="1" s="1"/>
  <c r="Q96" i="1"/>
  <c r="S96" i="1" s="1"/>
  <c r="Q94" i="1"/>
  <c r="S94" i="1" s="1"/>
  <c r="C144" i="1"/>
  <c r="G124" i="1"/>
  <c r="G125" i="1"/>
  <c r="G126" i="1"/>
  <c r="G127" i="1"/>
  <c r="G128" i="1"/>
  <c r="J128" i="1" s="1"/>
  <c r="G123" i="1"/>
  <c r="H115" i="1"/>
  <c r="K115" i="1" s="1"/>
  <c r="H117" i="1"/>
  <c r="K117" i="1" s="1"/>
  <c r="D83" i="1"/>
  <c r="C83" i="1"/>
  <c r="C86" i="1" s="1"/>
  <c r="D129" i="1"/>
  <c r="F118" i="1"/>
  <c r="H118" i="1" s="1"/>
  <c r="F116" i="1"/>
  <c r="H116" i="1" s="1"/>
  <c r="F114" i="1"/>
  <c r="H114" i="1" s="1"/>
  <c r="K114" i="1" s="1"/>
  <c r="F113" i="1"/>
  <c r="H113" i="1" s="1"/>
  <c r="E110" i="1"/>
  <c r="O97" i="1"/>
  <c r="K97" i="1"/>
  <c r="H97" i="1"/>
  <c r="D97" i="1"/>
  <c r="M96" i="1"/>
  <c r="F96" i="1"/>
  <c r="M95" i="1"/>
  <c r="F95" i="1"/>
  <c r="M94" i="1"/>
  <c r="F94" i="1"/>
  <c r="F93" i="1"/>
  <c r="J129" i="1" l="1"/>
  <c r="K119" i="1"/>
  <c r="G12" i="1"/>
  <c r="N12" i="1"/>
  <c r="G34" i="1"/>
  <c r="H44" i="1"/>
  <c r="R12" i="1"/>
  <c r="Q97" i="1"/>
  <c r="J28" i="1"/>
  <c r="J34" i="1" s="1"/>
  <c r="G129" i="1"/>
  <c r="H119" i="1"/>
  <c r="M97" i="1"/>
  <c r="F119" i="1"/>
  <c r="F97" i="1"/>
</calcChain>
</file>

<file path=xl/sharedStrings.xml><?xml version="1.0" encoding="utf-8"?>
<sst xmlns="http://schemas.openxmlformats.org/spreadsheetml/2006/main" count="205" uniqueCount="101">
  <si>
    <t>EN CRD</t>
  </si>
  <si>
    <t>SI</t>
  </si>
  <si>
    <t>SF</t>
  </si>
  <si>
    <t>ENTREES</t>
  </si>
  <si>
    <t>SORTIES</t>
  </si>
  <si>
    <t>EN NEUTRES</t>
  </si>
  <si>
    <t>LATOUR</t>
  </si>
  <si>
    <t>CHARD 180</t>
  </si>
  <si>
    <t>MEURSAULT 420</t>
  </si>
  <si>
    <t>VOLNAY 180</t>
  </si>
  <si>
    <t>SORTIES NOV</t>
  </si>
  <si>
    <t>SOLDE</t>
  </si>
  <si>
    <t>4 BOUTEILLES CASSEES</t>
  </si>
  <si>
    <t>ET SORTIES</t>
  </si>
  <si>
    <t>SORTIES mai</t>
  </si>
  <si>
    <t>GROS FRERE ET SŒUR</t>
  </si>
  <si>
    <t>HCN BLANC 24</t>
  </si>
  <si>
    <t>BOURG RGE 78</t>
  </si>
  <si>
    <t>HCN ROUGE 36</t>
  </si>
  <si>
    <t>VOSNE 54</t>
  </si>
  <si>
    <t>ECHEZEAUX 60</t>
  </si>
  <si>
    <t>CV 42</t>
  </si>
  <si>
    <t>GDS ECHEZEAUX 12</t>
  </si>
  <si>
    <t>RICH 54</t>
  </si>
  <si>
    <t>CH MOINES 24</t>
  </si>
  <si>
    <t>VENTES 07</t>
  </si>
  <si>
    <t>SORTIE 9-2022</t>
  </si>
  <si>
    <t>CRD</t>
  </si>
  <si>
    <t>CHARMES 1CRU</t>
  </si>
  <si>
    <t>PORUZOTS 1C</t>
  </si>
  <si>
    <t>MEURSAULT</t>
  </si>
  <si>
    <t>VOLNAY</t>
  </si>
  <si>
    <t>millésime 2020</t>
  </si>
  <si>
    <t>sorties 09-2022</t>
  </si>
  <si>
    <t>sorties</t>
  </si>
  <si>
    <t>solde</t>
  </si>
  <si>
    <t>DETAIL DU STOCK</t>
  </si>
  <si>
    <t>NEUTRES</t>
  </si>
  <si>
    <t xml:space="preserve">ACHAT A LATOUR EN NEUTRES </t>
  </si>
  <si>
    <t>volnay 2020</t>
  </si>
  <si>
    <t>charmes 2020</t>
  </si>
  <si>
    <t>meursault poruzots 2020</t>
  </si>
  <si>
    <t>132blles</t>
  </si>
  <si>
    <t>72 blles</t>
  </si>
  <si>
    <t>st jean 2020</t>
  </si>
  <si>
    <t>300blles</t>
  </si>
  <si>
    <t>150blles</t>
  </si>
  <si>
    <t>chardonnay2020</t>
  </si>
  <si>
    <t>550 blles</t>
  </si>
  <si>
    <t>50 blles</t>
  </si>
  <si>
    <t>neutres</t>
  </si>
  <si>
    <t>PORUZOT 24 MILL 2018</t>
  </si>
  <si>
    <t>LATOUR MILL 2019</t>
  </si>
  <si>
    <t>F PARENT POUR VILDMED</t>
  </si>
  <si>
    <t>AFGROS POUR VILDMED</t>
  </si>
  <si>
    <t>gros frere et sœur REGUL RUBYRED</t>
  </si>
  <si>
    <t>VINCENT LATOUR REGUL RUBY RED</t>
  </si>
  <si>
    <t>OUBLI CARTONS EXPE</t>
  </si>
  <si>
    <t>AFGROS POUR VIGNERON</t>
  </si>
  <si>
    <t>FP POUR VIGNERON</t>
  </si>
  <si>
    <t xml:space="preserve">RETOUR ELEVAGE POUR VIGNERON </t>
  </si>
  <si>
    <t>RETOUR ELEVAGE POUR ACE</t>
  </si>
  <si>
    <t>DRM 12-2022</t>
  </si>
  <si>
    <t>avoir 2020028 pris sur 11/2022 pb vins non partis Douanes avisées</t>
  </si>
  <si>
    <t xml:space="preserve">FAC 20220029 VILDMED </t>
  </si>
  <si>
    <t>DAE 2022-49</t>
  </si>
  <si>
    <t>FAC 20220030 US FLATS</t>
  </si>
  <si>
    <t>DAE 2022-51</t>
  </si>
  <si>
    <t>FAC 20220031 RUBY</t>
  </si>
  <si>
    <t>DAE 2022-52</t>
  </si>
  <si>
    <t>FAC 20220032 RUBY</t>
  </si>
  <si>
    <t>DAE 2022-53</t>
  </si>
  <si>
    <t>FAC 20220033 BENOIT CHAPELLE</t>
  </si>
  <si>
    <t>DAE 2022-54</t>
  </si>
  <si>
    <t>REPRENDRE AU DAE 2022-55</t>
  </si>
  <si>
    <t>REPRENDRE A LA FACTURE 20230001</t>
  </si>
  <si>
    <t>DAE 2022-50</t>
  </si>
  <si>
    <t>SORTIE DEC</t>
  </si>
  <si>
    <t>ACHAT FPARENT POUR CHAPELLE ET FLAT</t>
  </si>
  <si>
    <t>SORTIES DEC</t>
  </si>
  <si>
    <t>RECTIF NOV</t>
  </si>
  <si>
    <t>SOLDE 31-12</t>
  </si>
  <si>
    <t>regul ruby</t>
  </si>
  <si>
    <t>solde bilan</t>
  </si>
  <si>
    <t>36 blles</t>
  </si>
  <si>
    <t>ok</t>
  </si>
  <si>
    <t>SOLDE interm</t>
  </si>
  <si>
    <t>en blles BILAN</t>
  </si>
  <si>
    <t>24 BLLES</t>
  </si>
  <si>
    <t>OK</t>
  </si>
  <si>
    <t>192 BLLES</t>
  </si>
  <si>
    <t xml:space="preserve">SOLDE BILAN </t>
  </si>
  <si>
    <t>BILAN</t>
  </si>
  <si>
    <t>HL</t>
  </si>
  <si>
    <t>TOT BILAN</t>
  </si>
  <si>
    <t>EN BLLES</t>
  </si>
  <si>
    <t xml:space="preserve">STOCK EN BOUTEILLES </t>
  </si>
  <si>
    <t>36 BPN 2020 + 24 GEVREY 2020 + 24NSG 1ER C 2020</t>
  </si>
  <si>
    <t>24 VR CHALANDINS AFG</t>
  </si>
  <si>
    <t>90 CHAMB FUEES</t>
  </si>
  <si>
    <t xml:space="preserve">78 CV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</si>
</sst>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€_-;\-* #,##0.00\ _€_-;_-* &quot;-&quot;??\ _€_-;_-@_-"/>
    <numFmt numFmtId="165" formatCode="_-* #,##0.000\ _€_-;\-* #,##0.000\ _€_-;_-* &quot;-&quot;??\ _€_-;_-@_-"/>
    <numFmt numFmtId="166" formatCode="_-* #,##0.0000\ _€_-;\-* #,##0.0000\ _€_-;_-* &quot;-&quot;??\ _€_-;_-@_-"/>
    <numFmt numFmtId="167" formatCode="0.0000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4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99FF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0" fillId="0" borderId="1" xfId="0" applyBorder="1"/>
    <xf numFmtId="0" fontId="6" fillId="0" borderId="0" xfId="0" applyFont="1"/>
    <xf numFmtId="0" fontId="2" fillId="0" borderId="0" xfId="0" applyFont="1"/>
    <xf numFmtId="0" fontId="0" fillId="3" borderId="0" xfId="0" applyFill="1"/>
    <xf numFmtId="165" fontId="1" fillId="0" borderId="0" xfId="1" applyNumberFormat="1" applyFont="1" applyFill="1" applyBorder="1"/>
    <xf numFmtId="166" fontId="1" fillId="0" borderId="0" xfId="1" applyNumberFormat="1" applyFont="1" applyFill="1" applyBorder="1"/>
    <xf numFmtId="14" fontId="2" fillId="0" borderId="3" xfId="0" applyNumberFormat="1" applyFont="1" applyBorder="1"/>
    <xf numFmtId="14" fontId="2" fillId="0" borderId="6" xfId="0" applyNumberFormat="1" applyFont="1" applyBorder="1"/>
    <xf numFmtId="0" fontId="0" fillId="4" borderId="0" xfId="0" applyFill="1"/>
    <xf numFmtId="0" fontId="0" fillId="0" borderId="2" xfId="0" applyBorder="1"/>
    <xf numFmtId="0" fontId="0" fillId="5" borderId="0" xfId="0" applyFill="1"/>
    <xf numFmtId="0" fontId="7" fillId="0" borderId="0" xfId="0" applyFont="1"/>
    <xf numFmtId="0" fontId="0" fillId="3" borderId="1" xfId="0" applyFill="1" applyBorder="1"/>
    <xf numFmtId="0" fontId="8" fillId="0" borderId="0" xfId="0" applyFont="1"/>
    <xf numFmtId="0" fontId="8" fillId="0" borderId="1" xfId="0" applyFont="1" applyBorder="1"/>
    <xf numFmtId="0" fontId="8" fillId="2" borderId="0" xfId="0" applyFont="1" applyFill="1"/>
    <xf numFmtId="0" fontId="0" fillId="2" borderId="0" xfId="0" applyFill="1"/>
    <xf numFmtId="17" fontId="0" fillId="0" borderId="0" xfId="0" applyNumberFormat="1"/>
    <xf numFmtId="165" fontId="11" fillId="3" borderId="4" xfId="1" applyNumberFormat="1" applyFont="1" applyFill="1" applyBorder="1"/>
    <xf numFmtId="166" fontId="11" fillId="2" borderId="1" xfId="1" applyNumberFormat="1" applyFont="1" applyFill="1" applyBorder="1"/>
    <xf numFmtId="0" fontId="5" fillId="3" borderId="5" xfId="0" applyFont="1" applyFill="1" applyBorder="1"/>
    <xf numFmtId="0" fontId="5" fillId="2" borderId="7" xfId="0" applyFont="1" applyFill="1" applyBorder="1"/>
    <xf numFmtId="167" fontId="9" fillId="0" borderId="0" xfId="0" applyNumberFormat="1" applyFont="1"/>
    <xf numFmtId="0" fontId="12" fillId="8" borderId="8" xfId="0" applyFont="1" applyFill="1" applyBorder="1"/>
    <xf numFmtId="0" fontId="13" fillId="3" borderId="8" xfId="0" applyFont="1" applyFill="1" applyBorder="1"/>
    <xf numFmtId="0" fontId="12" fillId="9" borderId="8" xfId="0" applyFont="1" applyFill="1" applyBorder="1"/>
    <xf numFmtId="0" fontId="14" fillId="0" borderId="0" xfId="0" applyFont="1"/>
    <xf numFmtId="0" fontId="15" fillId="0" borderId="0" xfId="0" applyFont="1"/>
    <xf numFmtId="14" fontId="0" fillId="0" borderId="0" xfId="0" applyNumberFormat="1"/>
    <xf numFmtId="0" fontId="0" fillId="0" borderId="0" xfId="0" applyAlignment="1">
      <alignment horizontal="center"/>
    </xf>
    <xf numFmtId="14" fontId="7" fillId="0" borderId="0" xfId="0" applyNumberFormat="1" applyFont="1"/>
    <xf numFmtId="0" fontId="16" fillId="0" borderId="0" xfId="0" applyFont="1"/>
    <xf numFmtId="0" fontId="16" fillId="0" borderId="1" xfId="0" applyFont="1" applyBorder="1"/>
    <xf numFmtId="0" fontId="10" fillId="10" borderId="8" xfId="0" applyFont="1" applyFill="1" applyBorder="1"/>
    <xf numFmtId="0" fontId="8" fillId="11" borderId="8" xfId="0" applyFont="1" applyFill="1" applyBorder="1"/>
    <xf numFmtId="0" fontId="10" fillId="7" borderId="0" xfId="0" applyFont="1" applyFill="1"/>
    <xf numFmtId="0" fontId="15" fillId="6" borderId="0" xfId="0" applyFont="1" applyFill="1"/>
    <xf numFmtId="0" fontId="0" fillId="6" borderId="0" xfId="0" applyFill="1"/>
    <xf numFmtId="0" fontId="17" fillId="10" borderId="0" xfId="0" applyFont="1" applyFill="1"/>
    <xf numFmtId="0" fontId="18" fillId="0" borderId="0" xfId="0" applyFont="1"/>
    <xf numFmtId="14" fontId="1" fillId="0" borderId="0" xfId="0" applyNumberFormat="1" applyFont="1"/>
    <xf numFmtId="16" fontId="1" fillId="0" borderId="0" xfId="0" applyNumberFormat="1" applyFont="1"/>
    <xf numFmtId="0" fontId="20" fillId="0" borderId="8" xfId="0" applyFont="1" applyBorder="1"/>
    <xf numFmtId="0" fontId="19" fillId="0" borderId="8" xfId="0" applyFont="1" applyBorder="1"/>
    <xf numFmtId="0" fontId="20" fillId="0" borderId="0" xfId="0" applyFont="1"/>
    <xf numFmtId="0" fontId="0" fillId="0" borderId="8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19" fillId="0" borderId="0" xfId="0" applyFont="1"/>
    <xf numFmtId="0" fontId="0" fillId="0" borderId="6" xfId="0" applyBorder="1"/>
    <xf numFmtId="0" fontId="0" fillId="0" borderId="7" xfId="0" applyBorder="1"/>
    <xf numFmtId="0" fontId="21" fillId="0" borderId="0" xfId="0" applyFont="1"/>
    <xf numFmtId="0" fontId="13" fillId="0" borderId="0" xfId="0" applyFont="1"/>
    <xf numFmtId="0" fontId="0" fillId="0" borderId="0" xfId="0" applyBorder="1"/>
    <xf numFmtId="0" fontId="19" fillId="0" borderId="0" xfId="0" applyFont="1" applyBorder="1"/>
    <xf numFmtId="0" fontId="7" fillId="0" borderId="4" xfId="0" applyFont="1" applyBorder="1"/>
    <xf numFmtId="0" fontId="7" fillId="0" borderId="1" xfId="0" applyFont="1" applyBorder="1"/>
    <xf numFmtId="0" fontId="19" fillId="0" borderId="0" xfId="0" applyFont="1" applyFill="1"/>
    <xf numFmtId="0" fontId="22" fillId="0" borderId="9" xfId="0" applyFont="1" applyBorder="1"/>
    <xf numFmtId="0" fontId="15" fillId="0" borderId="3" xfId="0" applyFont="1" applyBorder="1"/>
    <xf numFmtId="0" fontId="7" fillId="4" borderId="0" xfId="0" applyFont="1" applyFill="1"/>
    <xf numFmtId="0" fontId="7" fillId="4" borderId="10" xfId="0" applyFont="1" applyFill="1" applyBorder="1"/>
    <xf numFmtId="0" fontId="23" fillId="4" borderId="0" xfId="0" applyFont="1" applyFill="1"/>
    <xf numFmtId="0" fontId="0" fillId="4" borderId="10" xfId="0" applyFill="1" applyBorder="1"/>
    <xf numFmtId="0" fontId="7" fillId="4" borderId="9" xfId="0" applyFont="1" applyFill="1" applyBorder="1"/>
    <xf numFmtId="0" fontId="7" fillId="4" borderId="0" xfId="0" applyFont="1" applyFill="1" applyBorder="1"/>
    <xf numFmtId="0" fontId="10" fillId="0" borderId="8" xfId="0" applyFont="1" applyBorder="1"/>
    <xf numFmtId="0" fontId="10" fillId="0" borderId="11" xfId="0" applyFont="1" applyBorder="1"/>
    <xf numFmtId="0" fontId="22" fillId="0" borderId="3" xfId="0" applyFont="1" applyBorder="1"/>
    <xf numFmtId="0" fontId="22" fillId="0" borderId="4" xfId="0" applyFont="1" applyBorder="1"/>
    <xf numFmtId="0" fontId="22" fillId="0" borderId="5" xfId="0" applyFont="1" applyBorder="1"/>
    <xf numFmtId="0" fontId="22" fillId="0" borderId="0" xfId="0" applyFont="1" applyBorder="1"/>
    <xf numFmtId="0" fontId="22" fillId="0" borderId="10" xfId="0" applyFont="1" applyBorder="1"/>
    <xf numFmtId="0" fontId="22" fillId="0" borderId="1" xfId="0" applyFont="1" applyBorder="1"/>
    <xf numFmtId="0" fontId="22" fillId="0" borderId="6" xfId="0" applyFont="1" applyBorder="1"/>
    <xf numFmtId="0" fontId="22" fillId="0" borderId="7" xfId="0" applyFont="1" applyBorder="1"/>
    <xf numFmtId="0" fontId="2" fillId="0" borderId="1" xfId="0" applyFont="1" applyBorder="1"/>
    <xf numFmtId="0" fontId="15" fillId="6" borderId="3" xfId="0" applyFont="1" applyFill="1" applyBorder="1"/>
    <xf numFmtId="0" fontId="15" fillId="6" borderId="9" xfId="0" applyFont="1" applyFill="1" applyBorder="1"/>
    <xf numFmtId="0" fontId="0" fillId="6" borderId="6" xfId="0" applyFill="1" applyBorder="1"/>
    <xf numFmtId="0" fontId="0" fillId="4" borderId="5" xfId="0" applyFill="1" applyBorder="1"/>
    <xf numFmtId="165" fontId="22" fillId="0" borderId="1" xfId="1" applyNumberFormat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00FFFF"/>
      <color rgb="FF3399FF"/>
      <color rgb="FFFF6600"/>
      <color rgb="FFCC66FF"/>
      <color rgb="FFFF99FF"/>
      <color rgb="FF99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4"/>
  <sheetViews>
    <sheetView tabSelected="1" topLeftCell="A107" zoomScale="80" zoomScaleNormal="80" workbookViewId="0">
      <selection activeCell="I85" sqref="I85"/>
    </sheetView>
  </sheetViews>
  <sheetFormatPr baseColWidth="10" defaultRowHeight="15" x14ac:dyDescent="0.25"/>
  <cols>
    <col min="1" max="1" width="15" customWidth="1"/>
    <col min="2" max="2" width="48" customWidth="1"/>
    <col min="3" max="3" width="33.5703125" customWidth="1"/>
    <col min="4" max="4" width="26.85546875" customWidth="1"/>
    <col min="5" max="5" width="31.140625" customWidth="1"/>
    <col min="6" max="7" width="17.42578125" customWidth="1"/>
    <col min="8" max="9" width="24.5703125" customWidth="1"/>
    <col min="10" max="10" width="13.42578125" bestFit="1" customWidth="1"/>
    <col min="12" max="12" width="14.5703125" bestFit="1" customWidth="1"/>
    <col min="13" max="13" width="19.5703125" customWidth="1"/>
    <col min="15" max="15" width="13" customWidth="1"/>
    <col min="16" max="16" width="14.140625" customWidth="1"/>
    <col min="18" max="18" width="17.7109375" customWidth="1"/>
    <col min="19" max="19" width="16" bestFit="1" customWidth="1"/>
  </cols>
  <sheetData>
    <row r="1" spans="2:18" ht="18.75" x14ac:dyDescent="0.3">
      <c r="B1" s="5" t="s">
        <v>62</v>
      </c>
    </row>
    <row r="3" spans="2:18" x14ac:dyDescent="0.25">
      <c r="C3" t="s">
        <v>63</v>
      </c>
      <c r="F3" s="1" t="s">
        <v>75</v>
      </c>
      <c r="G3" s="1"/>
      <c r="H3" s="1"/>
      <c r="I3" s="1"/>
    </row>
    <row r="4" spans="2:18" x14ac:dyDescent="0.25">
      <c r="F4" s="1" t="s">
        <v>74</v>
      </c>
      <c r="G4" s="1"/>
      <c r="J4" s="2"/>
    </row>
    <row r="5" spans="2:18" x14ac:dyDescent="0.25">
      <c r="F5" s="3"/>
      <c r="G5" s="3"/>
      <c r="H5" s="3"/>
      <c r="I5" s="3"/>
      <c r="J5" s="3"/>
      <c r="L5" s="2"/>
    </row>
    <row r="6" spans="2:18" ht="23.25" x14ac:dyDescent="0.35">
      <c r="M6" s="17"/>
      <c r="N6" s="21"/>
    </row>
    <row r="7" spans="2:18" ht="23.25" x14ac:dyDescent="0.35">
      <c r="C7" s="3" t="s">
        <v>36</v>
      </c>
      <c r="F7" t="s">
        <v>10</v>
      </c>
      <c r="H7" t="s">
        <v>14</v>
      </c>
      <c r="J7" t="s">
        <v>11</v>
      </c>
      <c r="L7" t="s">
        <v>11</v>
      </c>
      <c r="M7" t="s">
        <v>25</v>
      </c>
      <c r="N7" s="17" t="s">
        <v>11</v>
      </c>
      <c r="O7" s="21" t="s">
        <v>34</v>
      </c>
      <c r="P7" t="s">
        <v>35</v>
      </c>
      <c r="Q7" t="s">
        <v>10</v>
      </c>
      <c r="R7" s="33" t="s">
        <v>11</v>
      </c>
    </row>
    <row r="8" spans="2:18" ht="23.25" x14ac:dyDescent="0.35">
      <c r="C8" t="s">
        <v>52</v>
      </c>
      <c r="D8" t="s">
        <v>7</v>
      </c>
      <c r="E8">
        <v>1.35</v>
      </c>
      <c r="F8">
        <v>-0.27</v>
      </c>
      <c r="G8">
        <f>SUM(E8:F8)</f>
        <v>1.08</v>
      </c>
      <c r="H8">
        <v>-1.05</v>
      </c>
      <c r="J8" s="15">
        <v>0.03</v>
      </c>
      <c r="K8" s="15" t="s">
        <v>12</v>
      </c>
      <c r="L8">
        <v>0</v>
      </c>
      <c r="N8" s="17"/>
      <c r="R8">
        <v>0</v>
      </c>
    </row>
    <row r="9" spans="2:18" ht="23.25" x14ac:dyDescent="0.35">
      <c r="D9" s="1" t="s">
        <v>51</v>
      </c>
      <c r="E9">
        <v>0.18</v>
      </c>
      <c r="F9">
        <v>-4.4999999999999998E-2</v>
      </c>
      <c r="G9">
        <f>SUM(E9:F9)</f>
        <v>0.13500000000000001</v>
      </c>
      <c r="J9">
        <v>0.13500000000000001</v>
      </c>
      <c r="L9">
        <v>0.13500000000000001</v>
      </c>
      <c r="M9">
        <v>-4.4999999999999998E-2</v>
      </c>
      <c r="N9" s="17">
        <f>L9+M9</f>
        <v>9.0000000000000011E-2</v>
      </c>
      <c r="P9">
        <v>0.09</v>
      </c>
      <c r="Q9">
        <v>-4.4999999999999998E-2</v>
      </c>
      <c r="R9">
        <f>P9+Q9</f>
        <v>4.4999999999999998E-2</v>
      </c>
    </row>
    <row r="10" spans="2:18" ht="23.25" x14ac:dyDescent="0.35">
      <c r="D10" t="s">
        <v>8</v>
      </c>
      <c r="E10">
        <v>3.15</v>
      </c>
      <c r="F10">
        <v>-0.18</v>
      </c>
      <c r="G10">
        <f>SUM(E10:F10)</f>
        <v>2.9699999999999998</v>
      </c>
      <c r="J10">
        <v>2.97</v>
      </c>
      <c r="L10">
        <v>2.97</v>
      </c>
      <c r="M10">
        <v>-0.45</v>
      </c>
      <c r="N10" s="17">
        <f t="shared" ref="N10:N11" si="0">L10+M10</f>
        <v>2.52</v>
      </c>
      <c r="O10">
        <v>-0.27</v>
      </c>
      <c r="P10">
        <v>2.25</v>
      </c>
      <c r="Q10">
        <v>-1.53</v>
      </c>
      <c r="R10">
        <f t="shared" ref="R10:R11" si="1">P10+Q10</f>
        <v>0.72</v>
      </c>
    </row>
    <row r="11" spans="2:18" ht="24" thickBot="1" x14ac:dyDescent="0.4">
      <c r="D11" t="s">
        <v>9</v>
      </c>
      <c r="E11" s="4">
        <v>1.35</v>
      </c>
      <c r="F11">
        <v>-0.09</v>
      </c>
      <c r="G11" s="4">
        <f>SUM(E11:F11)</f>
        <v>1.26</v>
      </c>
      <c r="J11" s="13">
        <v>1.26</v>
      </c>
      <c r="L11" s="13">
        <v>1.26</v>
      </c>
      <c r="M11">
        <v>-0.27</v>
      </c>
      <c r="N11" s="18">
        <f t="shared" si="0"/>
        <v>0.99</v>
      </c>
      <c r="O11">
        <v>-0.18</v>
      </c>
      <c r="P11" s="4">
        <v>0.81</v>
      </c>
      <c r="Q11">
        <v>-0.54</v>
      </c>
      <c r="R11">
        <f t="shared" si="1"/>
        <v>0.27</v>
      </c>
    </row>
    <row r="12" spans="2:18" ht="32.25" thickBot="1" x14ac:dyDescent="0.55000000000000004">
      <c r="E12">
        <f>SUM(E8:E11)</f>
        <v>6.0299999999999994</v>
      </c>
      <c r="G12">
        <f>SUM(G8:G11)</f>
        <v>5.4449999999999994</v>
      </c>
      <c r="J12" s="14">
        <f>SUM(J8:J11)</f>
        <v>4.3950000000000005</v>
      </c>
      <c r="L12" s="12">
        <f>SUM(L8:L11)</f>
        <v>4.3650000000000002</v>
      </c>
      <c r="N12" s="19">
        <f>SUM(N9:N11)</f>
        <v>3.5999999999999996</v>
      </c>
      <c r="O12" s="21"/>
      <c r="P12" s="27">
        <f>SUM(P9:P11)</f>
        <v>3.15</v>
      </c>
      <c r="R12" s="37">
        <f>SUM(R9:R11)</f>
        <v>1.0350000000000001</v>
      </c>
    </row>
    <row r="13" spans="2:18" ht="23.25" x14ac:dyDescent="0.35">
      <c r="N13" s="17"/>
    </row>
    <row r="14" spans="2:18" ht="23.25" x14ac:dyDescent="0.35">
      <c r="N14" s="17"/>
    </row>
    <row r="15" spans="2:18" ht="23.25" x14ac:dyDescent="0.35">
      <c r="C15" s="7" t="s">
        <v>15</v>
      </c>
      <c r="D15" s="7"/>
      <c r="E15" s="5"/>
      <c r="F15" t="s">
        <v>26</v>
      </c>
      <c r="N15" s="17"/>
    </row>
    <row r="16" spans="2:18" ht="23.25" x14ac:dyDescent="0.35">
      <c r="D16" t="s">
        <v>16</v>
      </c>
      <c r="E16">
        <v>0.18</v>
      </c>
      <c r="N16" s="17"/>
    </row>
    <row r="17" spans="3:15" ht="23.25" x14ac:dyDescent="0.35">
      <c r="D17" t="s">
        <v>17</v>
      </c>
      <c r="E17">
        <v>0.58499999999999996</v>
      </c>
      <c r="F17">
        <v>-0.22500000000000001</v>
      </c>
      <c r="N17" s="17"/>
    </row>
    <row r="18" spans="3:15" ht="23.25" x14ac:dyDescent="0.35">
      <c r="D18" t="s">
        <v>18</v>
      </c>
      <c r="E18">
        <v>0.27</v>
      </c>
      <c r="F18">
        <v>-0.09</v>
      </c>
      <c r="N18" s="17"/>
    </row>
    <row r="19" spans="3:15" ht="23.25" x14ac:dyDescent="0.35">
      <c r="D19" t="s">
        <v>19</v>
      </c>
      <c r="E19">
        <v>0.40500000000000003</v>
      </c>
      <c r="F19">
        <v>-0.13500000000000001</v>
      </c>
      <c r="N19" s="17"/>
    </row>
    <row r="20" spans="3:15" ht="23.25" x14ac:dyDescent="0.35">
      <c r="D20" t="s">
        <v>20</v>
      </c>
      <c r="E20">
        <v>0.45</v>
      </c>
      <c r="F20">
        <v>-0.13500000000000001</v>
      </c>
      <c r="N20" s="17"/>
    </row>
    <row r="21" spans="3:15" ht="23.25" x14ac:dyDescent="0.35">
      <c r="D21" t="s">
        <v>21</v>
      </c>
      <c r="E21">
        <v>0.315</v>
      </c>
      <c r="F21">
        <v>-0.09</v>
      </c>
      <c r="N21" s="17"/>
    </row>
    <row r="22" spans="3:15" ht="23.25" x14ac:dyDescent="0.35">
      <c r="D22" t="s">
        <v>22</v>
      </c>
      <c r="E22">
        <v>0.09</v>
      </c>
      <c r="F22">
        <v>-4.4999999999999998E-2</v>
      </c>
      <c r="N22" s="17"/>
    </row>
    <row r="23" spans="3:15" ht="23.25" x14ac:dyDescent="0.35">
      <c r="D23" t="s">
        <v>23</v>
      </c>
      <c r="E23">
        <v>0.40500000000000003</v>
      </c>
      <c r="F23">
        <v>-0.18</v>
      </c>
      <c r="N23" s="17"/>
    </row>
    <row r="24" spans="3:15" ht="24" thickBot="1" x14ac:dyDescent="0.4">
      <c r="D24" t="s">
        <v>24</v>
      </c>
      <c r="E24" s="4">
        <v>0.18</v>
      </c>
      <c r="F24" s="4">
        <v>-0.09</v>
      </c>
      <c r="N24" s="17"/>
    </row>
    <row r="25" spans="3:15" ht="34.5" thickBot="1" x14ac:dyDescent="0.55000000000000004">
      <c r="D25" t="s">
        <v>27</v>
      </c>
      <c r="E25">
        <v>2.88</v>
      </c>
      <c r="F25">
        <f>SUM(F16:F24)</f>
        <v>-0.98999999999999988</v>
      </c>
      <c r="L25" s="16">
        <v>1.89</v>
      </c>
      <c r="N25" s="28">
        <v>1.89</v>
      </c>
      <c r="O25" s="30" t="s">
        <v>27</v>
      </c>
    </row>
    <row r="26" spans="3:15" ht="23.25" x14ac:dyDescent="0.35">
      <c r="N26" s="17"/>
    </row>
    <row r="27" spans="3:15" ht="23.25" x14ac:dyDescent="0.35">
      <c r="C27" s="20" t="s">
        <v>6</v>
      </c>
      <c r="D27" s="20"/>
      <c r="E27" s="20">
        <v>4.9950000000000001</v>
      </c>
      <c r="F27" t="s">
        <v>33</v>
      </c>
      <c r="H27" t="s">
        <v>10</v>
      </c>
      <c r="J27" t="s">
        <v>11</v>
      </c>
      <c r="L27" s="1"/>
      <c r="N27" s="17"/>
    </row>
    <row r="28" spans="3:15" ht="23.25" x14ac:dyDescent="0.35">
      <c r="C28" t="s">
        <v>28</v>
      </c>
      <c r="D28">
        <v>0.36</v>
      </c>
      <c r="F28">
        <v>-0.18</v>
      </c>
      <c r="G28">
        <f>SUM(D28:F28)</f>
        <v>0.18</v>
      </c>
      <c r="H28">
        <v>-0.13500000000000001</v>
      </c>
      <c r="J28">
        <f>G28+H28</f>
        <v>4.4999999999999984E-2</v>
      </c>
      <c r="N28" s="17"/>
    </row>
    <row r="29" spans="3:15" ht="26.25" x14ac:dyDescent="0.4">
      <c r="C29" t="s">
        <v>29</v>
      </c>
      <c r="D29">
        <v>0.81</v>
      </c>
      <c r="F29">
        <v>-0.45</v>
      </c>
      <c r="G29">
        <f>SUM(D29:F29)</f>
        <v>0.36000000000000004</v>
      </c>
      <c r="H29">
        <v>-0.18</v>
      </c>
      <c r="J29">
        <f t="shared" ref="J29:J33" si="2">G29+H29</f>
        <v>0.18000000000000005</v>
      </c>
      <c r="N29" s="26"/>
    </row>
    <row r="30" spans="3:15" ht="23.25" x14ac:dyDescent="0.35">
      <c r="J30">
        <f t="shared" si="2"/>
        <v>0</v>
      </c>
      <c r="N30" s="17"/>
    </row>
    <row r="31" spans="3:15" ht="23.25" x14ac:dyDescent="0.35">
      <c r="C31" t="s">
        <v>30</v>
      </c>
      <c r="D31">
        <v>3.15</v>
      </c>
      <c r="F31">
        <v>-0.45</v>
      </c>
      <c r="G31">
        <f>SUM(D31:F31)</f>
        <v>2.6999999999999997</v>
      </c>
      <c r="H31">
        <v>-0.81</v>
      </c>
      <c r="J31">
        <f t="shared" si="2"/>
        <v>1.8899999999999997</v>
      </c>
      <c r="N31" s="17"/>
    </row>
    <row r="32" spans="3:15" ht="23.25" x14ac:dyDescent="0.35">
      <c r="J32">
        <f t="shared" si="2"/>
        <v>0</v>
      </c>
      <c r="N32" s="17"/>
    </row>
    <row r="33" spans="3:14" ht="24" thickBot="1" x14ac:dyDescent="0.4">
      <c r="C33" t="s">
        <v>31</v>
      </c>
      <c r="D33">
        <v>0.67500000000000004</v>
      </c>
      <c r="F33">
        <v>-0.18</v>
      </c>
      <c r="G33">
        <f>SUM(D33:F33)</f>
        <v>0.49500000000000005</v>
      </c>
      <c r="H33">
        <v>-0.22500000000000001</v>
      </c>
      <c r="J33">
        <f t="shared" si="2"/>
        <v>0.27</v>
      </c>
      <c r="N33" s="17"/>
    </row>
    <row r="34" spans="3:14" ht="32.25" thickBot="1" x14ac:dyDescent="0.55000000000000004">
      <c r="C34" s="1" t="s">
        <v>32</v>
      </c>
      <c r="G34" s="29">
        <f>SUM(G28:G33)</f>
        <v>3.7349999999999999</v>
      </c>
      <c r="J34" s="38">
        <f>SUM(J28:J33)</f>
        <v>2.3849999999999998</v>
      </c>
      <c r="N34" s="17"/>
    </row>
    <row r="37" spans="3:14" x14ac:dyDescent="0.25">
      <c r="C37" t="s">
        <v>38</v>
      </c>
      <c r="G37" t="s">
        <v>10</v>
      </c>
      <c r="H37" t="s">
        <v>11</v>
      </c>
    </row>
    <row r="38" spans="3:14" x14ac:dyDescent="0.25">
      <c r="D38" t="s">
        <v>41</v>
      </c>
      <c r="E38">
        <v>0.99</v>
      </c>
      <c r="F38" t="s">
        <v>42</v>
      </c>
      <c r="G38">
        <v>-0.36</v>
      </c>
      <c r="H38">
        <f>E38+G38</f>
        <v>0.63</v>
      </c>
    </row>
    <row r="39" spans="3:14" x14ac:dyDescent="0.25">
      <c r="D39" t="s">
        <v>40</v>
      </c>
      <c r="E39">
        <v>0.54</v>
      </c>
      <c r="F39" t="s">
        <v>43</v>
      </c>
      <c r="G39">
        <v>-0.09</v>
      </c>
      <c r="H39">
        <f t="shared" ref="H39:H43" si="3">E39+G39</f>
        <v>0.45000000000000007</v>
      </c>
    </row>
    <row r="40" spans="3:14" x14ac:dyDescent="0.25">
      <c r="D40" t="s">
        <v>44</v>
      </c>
      <c r="E40">
        <v>2.25</v>
      </c>
      <c r="F40" t="s">
        <v>45</v>
      </c>
      <c r="H40">
        <f t="shared" si="3"/>
        <v>2.25</v>
      </c>
    </row>
    <row r="41" spans="3:14" x14ac:dyDescent="0.25">
      <c r="D41" t="s">
        <v>39</v>
      </c>
      <c r="E41">
        <v>1.125</v>
      </c>
      <c r="F41" t="s">
        <v>46</v>
      </c>
      <c r="H41">
        <f t="shared" si="3"/>
        <v>1.125</v>
      </c>
    </row>
    <row r="42" spans="3:14" x14ac:dyDescent="0.25">
      <c r="D42" t="s">
        <v>47</v>
      </c>
      <c r="E42">
        <v>4.125</v>
      </c>
      <c r="F42" t="s">
        <v>48</v>
      </c>
      <c r="G42">
        <v>-0.97499999999999998</v>
      </c>
      <c r="H42">
        <f t="shared" si="3"/>
        <v>3.15</v>
      </c>
    </row>
    <row r="43" spans="3:14" ht="15.75" thickBot="1" x14ac:dyDescent="0.3">
      <c r="D43" t="s">
        <v>47</v>
      </c>
      <c r="E43" s="13">
        <v>0.375</v>
      </c>
      <c r="F43" t="s">
        <v>49</v>
      </c>
      <c r="G43">
        <v>-0.375</v>
      </c>
      <c r="H43" s="4">
        <f t="shared" si="3"/>
        <v>0</v>
      </c>
      <c r="I43" s="60"/>
    </row>
    <row r="44" spans="3:14" ht="21" x14ac:dyDescent="0.35">
      <c r="E44" s="7">
        <f>SUM(E38:E43)</f>
        <v>9.4050000000000011</v>
      </c>
      <c r="F44" t="s">
        <v>50</v>
      </c>
      <c r="H44" s="39">
        <f>SUM(H38:H43)</f>
        <v>7.6050000000000004</v>
      </c>
      <c r="I44" s="39"/>
    </row>
    <row r="47" spans="3:14" ht="21" x14ac:dyDescent="0.35">
      <c r="C47" s="31" t="s">
        <v>54</v>
      </c>
      <c r="D47" s="40">
        <v>0.18</v>
      </c>
    </row>
    <row r="48" spans="3:14" ht="21" x14ac:dyDescent="0.35">
      <c r="C48" s="31" t="s">
        <v>53</v>
      </c>
      <c r="D48" s="40">
        <v>2.79</v>
      </c>
    </row>
    <row r="49" spans="1:9" ht="21" x14ac:dyDescent="0.35">
      <c r="C49" s="31"/>
      <c r="D49" s="40"/>
    </row>
    <row r="50" spans="1:9" ht="21" x14ac:dyDescent="0.35">
      <c r="C50" s="31" t="s">
        <v>58</v>
      </c>
      <c r="D50" s="40">
        <v>0.18</v>
      </c>
    </row>
    <row r="51" spans="1:9" ht="21" x14ac:dyDescent="0.35">
      <c r="C51" s="31" t="s">
        <v>59</v>
      </c>
      <c r="D51" s="40">
        <v>0.63</v>
      </c>
    </row>
    <row r="52" spans="1:9" ht="21" x14ac:dyDescent="0.35">
      <c r="C52" s="31"/>
      <c r="D52" s="40"/>
    </row>
    <row r="53" spans="1:9" ht="21" x14ac:dyDescent="0.35">
      <c r="C53" s="31" t="s">
        <v>60</v>
      </c>
      <c r="D53" s="40">
        <v>0.36</v>
      </c>
    </row>
    <row r="54" spans="1:9" ht="21" x14ac:dyDescent="0.35">
      <c r="C54" s="31" t="s">
        <v>61</v>
      </c>
      <c r="D54" s="40">
        <v>0.9</v>
      </c>
    </row>
    <row r="55" spans="1:9" x14ac:dyDescent="0.25">
      <c r="D55" s="41"/>
    </row>
    <row r="57" spans="1:9" ht="18.75" x14ac:dyDescent="0.3">
      <c r="C57" s="34" t="s">
        <v>55</v>
      </c>
      <c r="D57" s="35">
        <v>4.4999999999999998E-2</v>
      </c>
      <c r="E57" s="35"/>
      <c r="F57" s="43" t="s">
        <v>27</v>
      </c>
      <c r="G57" s="35" t="s">
        <v>57</v>
      </c>
      <c r="H57" s="35"/>
      <c r="I57" s="35"/>
    </row>
    <row r="58" spans="1:9" ht="28.5" customHeight="1" thickBot="1" x14ac:dyDescent="0.3">
      <c r="C58" s="34" t="s">
        <v>56</v>
      </c>
      <c r="D58" s="36">
        <v>1.26</v>
      </c>
      <c r="E58" s="36"/>
      <c r="F58" s="35" t="s">
        <v>37</v>
      </c>
      <c r="G58" s="35" t="s">
        <v>57</v>
      </c>
      <c r="H58" s="35"/>
      <c r="I58" s="35"/>
    </row>
    <row r="59" spans="1:9" ht="30" customHeight="1" x14ac:dyDescent="0.35">
      <c r="D59" s="42">
        <f>SUM(D57:D58)</f>
        <v>1.3049999999999999</v>
      </c>
    </row>
    <row r="60" spans="1:9" x14ac:dyDescent="0.25">
      <c r="A60" s="6"/>
    </row>
    <row r="61" spans="1:9" x14ac:dyDescent="0.25">
      <c r="A61" s="6"/>
    </row>
    <row r="62" spans="1:9" x14ac:dyDescent="0.25">
      <c r="A62" s="6"/>
    </row>
    <row r="63" spans="1:9" x14ac:dyDescent="0.25">
      <c r="A63" s="6"/>
    </row>
    <row r="64" spans="1:9" x14ac:dyDescent="0.25">
      <c r="A64" s="6"/>
    </row>
    <row r="65" spans="1:6" ht="21" x14ac:dyDescent="0.35">
      <c r="A65" s="6"/>
      <c r="C65" s="31" t="s">
        <v>3</v>
      </c>
      <c r="D65" s="31" t="s">
        <v>4</v>
      </c>
    </row>
    <row r="66" spans="1:6" ht="21" x14ac:dyDescent="0.35">
      <c r="A66" s="6"/>
      <c r="C66" s="31"/>
      <c r="D66" s="31"/>
    </row>
    <row r="67" spans="1:6" x14ac:dyDescent="0.25">
      <c r="A67" s="6"/>
      <c r="B67" s="45" t="s">
        <v>64</v>
      </c>
      <c r="C67" s="1"/>
      <c r="D67" s="1">
        <v>3.87</v>
      </c>
      <c r="E67" s="1" t="s">
        <v>65</v>
      </c>
    </row>
    <row r="68" spans="1:6" x14ac:dyDescent="0.25">
      <c r="A68" s="6"/>
    </row>
    <row r="69" spans="1:6" x14ac:dyDescent="0.25">
      <c r="A69" s="6"/>
      <c r="B69" s="1" t="s">
        <v>78</v>
      </c>
      <c r="C69" s="1">
        <v>0.58499999999999996</v>
      </c>
      <c r="D69" s="1"/>
      <c r="E69" s="1" t="s">
        <v>76</v>
      </c>
    </row>
    <row r="70" spans="1:6" x14ac:dyDescent="0.25">
      <c r="A70" s="6"/>
    </row>
    <row r="71" spans="1:6" x14ac:dyDescent="0.25">
      <c r="A71" s="6"/>
      <c r="B71" s="1" t="s">
        <v>66</v>
      </c>
      <c r="C71" s="1"/>
      <c r="D71" s="1">
        <v>1.3049999999999999</v>
      </c>
      <c r="E71" s="1" t="s">
        <v>67</v>
      </c>
    </row>
    <row r="72" spans="1:6" x14ac:dyDescent="0.25">
      <c r="A72" s="6"/>
      <c r="B72" s="32"/>
    </row>
    <row r="73" spans="1:6" x14ac:dyDescent="0.25">
      <c r="A73" s="6"/>
      <c r="B73" s="44" t="s">
        <v>68</v>
      </c>
      <c r="C73" s="1"/>
      <c r="D73" s="1">
        <v>1.26</v>
      </c>
      <c r="E73" s="1" t="s">
        <v>69</v>
      </c>
      <c r="F73" s="1" t="s">
        <v>37</v>
      </c>
    </row>
    <row r="74" spans="1:6" x14ac:dyDescent="0.25">
      <c r="A74" s="6"/>
      <c r="B74" s="44"/>
      <c r="C74" s="1"/>
      <c r="D74" s="1"/>
      <c r="E74" s="1"/>
      <c r="F74" s="1"/>
    </row>
    <row r="75" spans="1:6" x14ac:dyDescent="0.25">
      <c r="A75" s="6"/>
      <c r="B75" s="44" t="s">
        <v>70</v>
      </c>
      <c r="C75" s="1"/>
      <c r="D75" s="1">
        <v>4.4999999999999998E-2</v>
      </c>
      <c r="E75" s="1" t="s">
        <v>71</v>
      </c>
      <c r="F75" s="1" t="s">
        <v>27</v>
      </c>
    </row>
    <row r="76" spans="1:6" x14ac:dyDescent="0.25">
      <c r="A76" s="6"/>
    </row>
    <row r="77" spans="1:6" x14ac:dyDescent="0.25">
      <c r="A77" s="6"/>
      <c r="B77" t="s">
        <v>72</v>
      </c>
      <c r="D77">
        <v>1.8</v>
      </c>
      <c r="E77" t="s">
        <v>73</v>
      </c>
    </row>
    <row r="78" spans="1:6" x14ac:dyDescent="0.25">
      <c r="A78" s="6"/>
      <c r="B78" s="32"/>
    </row>
    <row r="79" spans="1:6" x14ac:dyDescent="0.25">
      <c r="A79" s="6"/>
    </row>
    <row r="80" spans="1:6" x14ac:dyDescent="0.25">
      <c r="A80" s="6"/>
      <c r="B80" s="32"/>
    </row>
    <row r="81" spans="1:24" x14ac:dyDescent="0.25">
      <c r="A81" s="6"/>
      <c r="B81" s="34"/>
      <c r="C81" s="35"/>
      <c r="D81" s="35"/>
      <c r="E81" s="35"/>
      <c r="F81" s="35"/>
      <c r="G81" s="35"/>
    </row>
    <row r="82" spans="1:24" ht="15.75" thickBot="1" x14ac:dyDescent="0.3">
      <c r="A82" s="6"/>
      <c r="B82" s="34"/>
      <c r="C82" s="36"/>
      <c r="D82" s="36"/>
      <c r="E82" s="35"/>
      <c r="F82" s="35"/>
      <c r="G82" s="35"/>
    </row>
    <row r="83" spans="1:24" x14ac:dyDescent="0.25">
      <c r="A83" s="6"/>
      <c r="B83" s="32"/>
      <c r="C83">
        <f>SUM(C68:C82)</f>
        <v>0.58499999999999996</v>
      </c>
      <c r="D83">
        <f>SUM(D67:D82)</f>
        <v>8.2799999999999994</v>
      </c>
    </row>
    <row r="84" spans="1:24" x14ac:dyDescent="0.25">
      <c r="A84" s="6"/>
      <c r="B84" s="32" t="s">
        <v>1</v>
      </c>
      <c r="C84">
        <v>19.260000000000002</v>
      </c>
    </row>
    <row r="85" spans="1:24" ht="15.75" thickBot="1" x14ac:dyDescent="0.3">
      <c r="A85" s="6"/>
      <c r="B85" s="32" t="s">
        <v>2</v>
      </c>
      <c r="C85" s="4"/>
      <c r="D85" s="4">
        <v>11.565</v>
      </c>
    </row>
    <row r="86" spans="1:24" ht="15.75" thickBot="1" x14ac:dyDescent="0.3">
      <c r="A86" s="6"/>
      <c r="C86">
        <f>SUM(C83:C85)</f>
        <v>19.845000000000002</v>
      </c>
      <c r="D86">
        <f>SUM(D83:D85)</f>
        <v>19.844999999999999</v>
      </c>
    </row>
    <row r="87" spans="1:24" x14ac:dyDescent="0.25">
      <c r="A87" s="6" t="s">
        <v>3</v>
      </c>
      <c r="B87" s="10" t="s">
        <v>0</v>
      </c>
      <c r="C87" s="22">
        <v>0</v>
      </c>
      <c r="D87" s="24">
        <v>4.4999999999999998E-2</v>
      </c>
      <c r="G87" s="1"/>
    </row>
    <row r="88" spans="1:24" ht="15" customHeight="1" thickBot="1" x14ac:dyDescent="0.3">
      <c r="A88" s="6" t="s">
        <v>13</v>
      </c>
      <c r="B88" s="11" t="s">
        <v>5</v>
      </c>
      <c r="C88" s="23">
        <v>0.58499999999999996</v>
      </c>
      <c r="D88" s="25">
        <v>8.2349999999999994</v>
      </c>
      <c r="G88" s="1"/>
    </row>
    <row r="89" spans="1:24" x14ac:dyDescent="0.25">
      <c r="C89" s="8"/>
      <c r="D89" s="1"/>
      <c r="E89" s="1"/>
    </row>
    <row r="90" spans="1:24" x14ac:dyDescent="0.25">
      <c r="C90" s="9"/>
      <c r="D90" s="1"/>
      <c r="E90" s="1"/>
    </row>
    <row r="91" spans="1:24" ht="15.75" thickBot="1" x14ac:dyDescent="0.3">
      <c r="E91" s="1"/>
      <c r="F91" s="1"/>
    </row>
    <row r="92" spans="1:24" ht="23.25" x14ac:dyDescent="0.35">
      <c r="B92" s="3" t="s">
        <v>36</v>
      </c>
      <c r="E92" t="s">
        <v>10</v>
      </c>
      <c r="G92" t="s">
        <v>14</v>
      </c>
      <c r="H92" t="s">
        <v>11</v>
      </c>
      <c r="K92" t="s">
        <v>11</v>
      </c>
      <c r="L92" t="s">
        <v>25</v>
      </c>
      <c r="M92" s="17" t="s">
        <v>11</v>
      </c>
      <c r="N92" s="21" t="s">
        <v>34</v>
      </c>
      <c r="O92" t="s">
        <v>35</v>
      </c>
      <c r="P92" t="s">
        <v>10</v>
      </c>
      <c r="Q92" s="33" t="s">
        <v>11</v>
      </c>
      <c r="R92" t="s">
        <v>79</v>
      </c>
      <c r="S92" t="s">
        <v>86</v>
      </c>
      <c r="T92" t="s">
        <v>80</v>
      </c>
      <c r="U92" s="66" t="s">
        <v>83</v>
      </c>
      <c r="V92" s="51"/>
      <c r="W92" s="51"/>
      <c r="X92" s="52"/>
    </row>
    <row r="93" spans="1:24" ht="23.25" x14ac:dyDescent="0.35">
      <c r="B93" t="s">
        <v>52</v>
      </c>
      <c r="C93" t="s">
        <v>7</v>
      </c>
      <c r="D93">
        <v>1.35</v>
      </c>
      <c r="E93">
        <v>-0.27</v>
      </c>
      <c r="F93">
        <f>SUM(D93:E93)</f>
        <v>1.08</v>
      </c>
      <c r="G93">
        <v>-1.05</v>
      </c>
      <c r="H93" s="15">
        <v>0.03</v>
      </c>
      <c r="I93" s="15"/>
      <c r="J93" s="15" t="s">
        <v>12</v>
      </c>
      <c r="K93">
        <v>0</v>
      </c>
      <c r="M93" s="17"/>
      <c r="Q93">
        <v>0</v>
      </c>
      <c r="U93" s="53">
        <v>0</v>
      </c>
      <c r="V93" s="60"/>
      <c r="W93" s="60"/>
      <c r="X93" s="54"/>
    </row>
    <row r="94" spans="1:24" ht="23.25" x14ac:dyDescent="0.35">
      <c r="C94" s="1" t="s">
        <v>51</v>
      </c>
      <c r="D94">
        <v>0.18</v>
      </c>
      <c r="E94">
        <v>-4.4999999999999998E-2</v>
      </c>
      <c r="F94">
        <f>SUM(D94:E94)</f>
        <v>0.13500000000000001</v>
      </c>
      <c r="H94">
        <v>0.13500000000000001</v>
      </c>
      <c r="K94">
        <v>0.13500000000000001</v>
      </c>
      <c r="L94">
        <v>-4.4999999999999998E-2</v>
      </c>
      <c r="M94" s="17">
        <f>K94+L94</f>
        <v>9.0000000000000011E-2</v>
      </c>
      <c r="O94">
        <v>0.09</v>
      </c>
      <c r="P94">
        <v>-4.4999999999999998E-2</v>
      </c>
      <c r="Q94">
        <f>O94+P94</f>
        <v>4.4999999999999998E-2</v>
      </c>
      <c r="S94">
        <f>SUM(Q94:R94)</f>
        <v>4.4999999999999998E-2</v>
      </c>
      <c r="T94" s="15">
        <v>-4.4999999999999998E-2</v>
      </c>
      <c r="U94" s="53">
        <v>0</v>
      </c>
      <c r="V94" s="60"/>
      <c r="W94" s="60"/>
      <c r="X94" s="54"/>
    </row>
    <row r="95" spans="1:24" ht="23.25" x14ac:dyDescent="0.35">
      <c r="C95" t="s">
        <v>8</v>
      </c>
      <c r="D95">
        <v>3.15</v>
      </c>
      <c r="E95">
        <v>-0.18</v>
      </c>
      <c r="F95">
        <f>SUM(D95:E95)</f>
        <v>2.9699999999999998</v>
      </c>
      <c r="H95">
        <v>2.97</v>
      </c>
      <c r="K95">
        <v>2.97</v>
      </c>
      <c r="L95">
        <v>-0.45</v>
      </c>
      <c r="M95" s="17">
        <f t="shared" ref="M95:M96" si="4">K95+L95</f>
        <v>2.52</v>
      </c>
      <c r="N95">
        <v>-0.27</v>
      </c>
      <c r="O95">
        <v>2.25</v>
      </c>
      <c r="P95">
        <v>-1.53</v>
      </c>
      <c r="Q95">
        <f t="shared" ref="Q95:Q96" si="5">O95+P95</f>
        <v>0.72</v>
      </c>
      <c r="R95">
        <v>-0.45</v>
      </c>
      <c r="S95">
        <f>SUM(Q95:R95)</f>
        <v>0.26999999999999996</v>
      </c>
      <c r="U95" s="71">
        <v>0.27</v>
      </c>
      <c r="V95" s="72" t="s">
        <v>84</v>
      </c>
      <c r="W95" s="72" t="s">
        <v>85</v>
      </c>
      <c r="X95" s="54"/>
    </row>
    <row r="96" spans="1:24" ht="24" thickBot="1" x14ac:dyDescent="0.4">
      <c r="C96" t="s">
        <v>9</v>
      </c>
      <c r="D96" s="4">
        <v>1.35</v>
      </c>
      <c r="E96">
        <v>-0.09</v>
      </c>
      <c r="F96" s="4">
        <f>SUM(D96:E96)</f>
        <v>1.26</v>
      </c>
      <c r="H96" s="13">
        <v>1.26</v>
      </c>
      <c r="I96" s="60"/>
      <c r="K96" s="13">
        <v>1.26</v>
      </c>
      <c r="L96">
        <v>-0.27</v>
      </c>
      <c r="M96" s="18">
        <f t="shared" si="4"/>
        <v>0.99</v>
      </c>
      <c r="N96">
        <v>-0.18</v>
      </c>
      <c r="O96" s="4">
        <v>0.81</v>
      </c>
      <c r="P96">
        <v>-0.54</v>
      </c>
      <c r="Q96">
        <f t="shared" si="5"/>
        <v>0.27</v>
      </c>
      <c r="S96">
        <f>SUM(Q96:R96)</f>
        <v>0.27</v>
      </c>
      <c r="U96" s="71">
        <v>0.27</v>
      </c>
      <c r="V96" s="72" t="s">
        <v>84</v>
      </c>
      <c r="W96" s="72" t="s">
        <v>85</v>
      </c>
      <c r="X96" s="54"/>
    </row>
    <row r="97" spans="2:24" ht="19.5" thickBot="1" x14ac:dyDescent="0.35">
      <c r="D97">
        <f>SUM(D93:D96)</f>
        <v>6.0299999999999994</v>
      </c>
      <c r="F97">
        <f>SUM(F93:F96)</f>
        <v>5.4449999999999994</v>
      </c>
      <c r="H97">
        <f>SUM(H93:H96)</f>
        <v>4.3950000000000005</v>
      </c>
      <c r="K97">
        <f>SUM(K93:K96)</f>
        <v>4.3650000000000002</v>
      </c>
      <c r="M97" s="48">
        <f>SUM(M94:M96)</f>
        <v>3.5999999999999996</v>
      </c>
      <c r="N97" s="21"/>
      <c r="O97" s="46">
        <f>SUM(O94:O96)</f>
        <v>3.15</v>
      </c>
      <c r="Q97" s="49">
        <f>SUM(Q94:Q96)</f>
        <v>1.0350000000000001</v>
      </c>
      <c r="S97" s="64"/>
      <c r="U97" s="56"/>
      <c r="V97" s="60"/>
      <c r="W97" s="60"/>
      <c r="X97" s="54"/>
    </row>
    <row r="98" spans="2:24" ht="23.25" x14ac:dyDescent="0.35">
      <c r="M98" s="17"/>
      <c r="U98" s="65">
        <f>SUM(U93:U97)</f>
        <v>0.54</v>
      </c>
      <c r="V98" s="60"/>
      <c r="W98" s="60"/>
      <c r="X98" s="54"/>
    </row>
    <row r="99" spans="2:24" ht="24" thickBot="1" x14ac:dyDescent="0.4">
      <c r="M99" s="17"/>
      <c r="U99" s="56"/>
      <c r="V99" s="4"/>
      <c r="W99" s="4"/>
      <c r="X99" s="57"/>
    </row>
    <row r="100" spans="2:24" ht="23.25" x14ac:dyDescent="0.35">
      <c r="B100" s="7" t="s">
        <v>15</v>
      </c>
      <c r="C100" s="7"/>
      <c r="D100" s="5"/>
      <c r="E100" t="s">
        <v>26</v>
      </c>
      <c r="F100" t="s">
        <v>81</v>
      </c>
      <c r="G100" t="s">
        <v>95</v>
      </c>
      <c r="M100" s="17"/>
    </row>
    <row r="101" spans="2:24" ht="23.25" x14ac:dyDescent="0.35">
      <c r="C101" t="s">
        <v>16</v>
      </c>
      <c r="D101">
        <v>0.18</v>
      </c>
      <c r="F101" s="6">
        <f>SUM(D101:E101)</f>
        <v>0.18</v>
      </c>
      <c r="G101" s="12">
        <v>24</v>
      </c>
      <c r="H101" s="12" t="s">
        <v>89</v>
      </c>
      <c r="M101" s="17"/>
    </row>
    <row r="102" spans="2:24" ht="23.25" x14ac:dyDescent="0.35">
      <c r="C102" t="s">
        <v>17</v>
      </c>
      <c r="D102">
        <v>0.58499999999999996</v>
      </c>
      <c r="E102">
        <v>-0.22500000000000001</v>
      </c>
      <c r="F102" s="6">
        <f>SUM(D102:E102)</f>
        <v>0.36</v>
      </c>
      <c r="G102" s="12">
        <v>48</v>
      </c>
      <c r="H102" s="12" t="s">
        <v>89</v>
      </c>
      <c r="M102" s="17"/>
    </row>
    <row r="103" spans="2:24" ht="23.25" x14ac:dyDescent="0.35">
      <c r="C103" t="s">
        <v>18</v>
      </c>
      <c r="D103">
        <v>0.27</v>
      </c>
      <c r="E103">
        <v>-0.09</v>
      </c>
      <c r="F103" s="6">
        <f>SUM(D103:E103)</f>
        <v>0.18000000000000002</v>
      </c>
      <c r="G103" s="12">
        <v>24</v>
      </c>
      <c r="H103" s="12" t="s">
        <v>89</v>
      </c>
      <c r="M103" s="17"/>
    </row>
    <row r="104" spans="2:24" ht="23.25" x14ac:dyDescent="0.35">
      <c r="C104" t="s">
        <v>19</v>
      </c>
      <c r="D104">
        <v>0.40500000000000003</v>
      </c>
      <c r="E104">
        <v>-0.13500000000000001</v>
      </c>
      <c r="F104" s="6">
        <f>SUM(D104:E104)</f>
        <v>0.27</v>
      </c>
      <c r="G104" s="12">
        <v>36</v>
      </c>
      <c r="H104" s="12" t="s">
        <v>89</v>
      </c>
      <c r="M104" s="17"/>
    </row>
    <row r="105" spans="2:24" ht="23.25" x14ac:dyDescent="0.35">
      <c r="C105" t="s">
        <v>20</v>
      </c>
      <c r="D105">
        <v>0.45</v>
      </c>
      <c r="E105">
        <v>-0.13500000000000001</v>
      </c>
      <c r="F105" s="6">
        <f>SUM(D105:E105)</f>
        <v>0.315</v>
      </c>
      <c r="G105" s="12">
        <v>42</v>
      </c>
      <c r="H105" s="12" t="s">
        <v>89</v>
      </c>
      <c r="M105" s="17"/>
    </row>
    <row r="106" spans="2:24" ht="23.25" x14ac:dyDescent="0.35">
      <c r="C106" t="s">
        <v>21</v>
      </c>
      <c r="D106">
        <v>0.315</v>
      </c>
      <c r="E106">
        <v>-0.09</v>
      </c>
      <c r="F106" s="6">
        <f>SUM(D106:E106)</f>
        <v>0.22500000000000001</v>
      </c>
      <c r="G106" s="12">
        <v>30</v>
      </c>
      <c r="H106" s="12" t="s">
        <v>89</v>
      </c>
      <c r="M106" s="17"/>
    </row>
    <row r="107" spans="2:24" ht="23.25" x14ac:dyDescent="0.35">
      <c r="C107" t="s">
        <v>22</v>
      </c>
      <c r="D107">
        <v>0.09</v>
      </c>
      <c r="E107">
        <v>-4.4999999999999998E-2</v>
      </c>
      <c r="F107" s="6">
        <f>SUM(D107:E107)</f>
        <v>4.4999999999999998E-2</v>
      </c>
      <c r="G107" s="12">
        <v>6</v>
      </c>
      <c r="H107" s="12" t="s">
        <v>89</v>
      </c>
      <c r="M107" s="17"/>
      <c r="V107" s="1"/>
      <c r="W107" s="1"/>
    </row>
    <row r="108" spans="2:24" ht="29.25" thickBot="1" x14ac:dyDescent="0.5">
      <c r="C108" t="s">
        <v>23</v>
      </c>
      <c r="D108">
        <v>0.40500000000000003</v>
      </c>
      <c r="E108">
        <v>-0.18</v>
      </c>
      <c r="F108" s="6">
        <f>SUM(D108:E108)</f>
        <v>0.22500000000000003</v>
      </c>
      <c r="G108" s="12">
        <v>30</v>
      </c>
      <c r="H108" s="12" t="s">
        <v>89</v>
      </c>
      <c r="M108" s="17"/>
      <c r="V108" s="59"/>
      <c r="W108" s="59"/>
      <c r="X108" s="58"/>
    </row>
    <row r="109" spans="2:24" ht="29.25" thickBot="1" x14ac:dyDescent="0.5">
      <c r="C109" t="s">
        <v>24</v>
      </c>
      <c r="D109" s="4">
        <v>0.18</v>
      </c>
      <c r="E109" s="4">
        <v>-0.09</v>
      </c>
      <c r="F109" s="83">
        <f>SUM(D109:E109)</f>
        <v>0.09</v>
      </c>
      <c r="G109" s="12">
        <v>12</v>
      </c>
      <c r="H109" s="12" t="s">
        <v>89</v>
      </c>
      <c r="M109" s="17" t="s">
        <v>91</v>
      </c>
      <c r="R109" s="75" t="s">
        <v>94</v>
      </c>
      <c r="S109" s="76">
        <v>0.54</v>
      </c>
      <c r="T109" s="77"/>
      <c r="V109" s="59"/>
      <c r="W109" s="59"/>
      <c r="X109" s="58"/>
    </row>
    <row r="110" spans="2:24" ht="34.5" thickBot="1" x14ac:dyDescent="0.55000000000000004">
      <c r="C110" t="s">
        <v>27</v>
      </c>
      <c r="D110">
        <v>2.88</v>
      </c>
      <c r="E110">
        <f>SUM(E101:E109)</f>
        <v>-0.98999999999999988</v>
      </c>
      <c r="F110" s="6">
        <f>SUM(F101:F109)</f>
        <v>1.8900000000000003</v>
      </c>
      <c r="K110" s="16">
        <v>1.89</v>
      </c>
      <c r="M110" s="28">
        <v>1.89</v>
      </c>
      <c r="N110" s="30" t="s">
        <v>27</v>
      </c>
      <c r="R110" s="65"/>
      <c r="S110" s="78">
        <v>1.89</v>
      </c>
      <c r="T110" s="79"/>
      <c r="V110" s="59"/>
      <c r="W110" s="59"/>
      <c r="X110" s="58"/>
    </row>
    <row r="111" spans="2:24" ht="28.5" x14ac:dyDescent="0.45">
      <c r="M111" s="17"/>
      <c r="R111" s="65"/>
      <c r="S111" s="78">
        <v>1.62</v>
      </c>
      <c r="T111" s="79"/>
      <c r="V111" s="59"/>
      <c r="W111" s="59"/>
      <c r="X111" s="58"/>
    </row>
    <row r="112" spans="2:24" ht="28.5" x14ac:dyDescent="0.45">
      <c r="B112" s="20" t="s">
        <v>6</v>
      </c>
      <c r="C112" s="20"/>
      <c r="D112" s="20">
        <v>4.9950000000000001</v>
      </c>
      <c r="E112" t="s">
        <v>33</v>
      </c>
      <c r="G112" t="s">
        <v>10</v>
      </c>
      <c r="H112" t="s">
        <v>11</v>
      </c>
      <c r="I112" s="15" t="s">
        <v>82</v>
      </c>
      <c r="J112" t="s">
        <v>79</v>
      </c>
      <c r="K112" s="1" t="s">
        <v>11</v>
      </c>
      <c r="L112" t="s">
        <v>83</v>
      </c>
      <c r="M112" s="17"/>
      <c r="R112" s="65"/>
      <c r="S112" s="78">
        <v>5.4450000000000003</v>
      </c>
      <c r="T112" s="79"/>
      <c r="V112" s="59"/>
      <c r="W112" s="59"/>
      <c r="X112" s="58"/>
    </row>
    <row r="113" spans="2:24" ht="28.5" x14ac:dyDescent="0.45">
      <c r="B113" t="s">
        <v>28</v>
      </c>
      <c r="C113">
        <v>0.36</v>
      </c>
      <c r="E113">
        <v>-0.18</v>
      </c>
      <c r="F113">
        <f>SUM(C113:E113)</f>
        <v>0.18</v>
      </c>
      <c r="G113">
        <v>-0.13500000000000001</v>
      </c>
      <c r="H113">
        <f>F113+G113</f>
        <v>4.4999999999999984E-2</v>
      </c>
      <c r="J113">
        <v>-4.4999999999999998E-2</v>
      </c>
      <c r="K113">
        <f>SUM(H113:J113)</f>
        <v>0</v>
      </c>
      <c r="M113" s="17"/>
      <c r="R113" s="65"/>
      <c r="S113" s="78">
        <v>0.18</v>
      </c>
      <c r="T113" s="79"/>
      <c r="V113" s="59"/>
      <c r="W113" s="59"/>
      <c r="X113" s="58"/>
    </row>
    <row r="114" spans="2:24" ht="26.25" x14ac:dyDescent="0.4">
      <c r="B114" t="s">
        <v>29</v>
      </c>
      <c r="C114">
        <v>0.81</v>
      </c>
      <c r="E114">
        <v>-0.45</v>
      </c>
      <c r="F114">
        <f>SUM(C114:E114)</f>
        <v>0.36000000000000004</v>
      </c>
      <c r="G114">
        <v>-0.18</v>
      </c>
      <c r="H114">
        <f t="shared" ref="H114:H118" si="6">F114+G114</f>
        <v>0.18000000000000005</v>
      </c>
      <c r="J114">
        <v>-0.18</v>
      </c>
      <c r="K114">
        <f t="shared" ref="K114:K118" si="7">SUM(H114:J114)</f>
        <v>0</v>
      </c>
      <c r="M114" s="26"/>
      <c r="R114" s="65"/>
      <c r="S114" s="78">
        <v>0.63</v>
      </c>
      <c r="T114" s="79"/>
    </row>
    <row r="115" spans="2:24" ht="23.25" x14ac:dyDescent="0.35">
      <c r="H115">
        <f t="shared" si="6"/>
        <v>0</v>
      </c>
      <c r="K115">
        <f t="shared" si="7"/>
        <v>0</v>
      </c>
      <c r="M115" s="17"/>
      <c r="R115" s="65"/>
      <c r="S115" s="78">
        <v>0.36</v>
      </c>
      <c r="T115" s="79"/>
    </row>
    <row r="116" spans="2:24" ht="24" thickBot="1" x14ac:dyDescent="0.4">
      <c r="B116" t="s">
        <v>30</v>
      </c>
      <c r="C116">
        <v>3.15</v>
      </c>
      <c r="E116">
        <v>-0.45</v>
      </c>
      <c r="F116">
        <f>SUM(C116:E116)</f>
        <v>2.6999999999999997</v>
      </c>
      <c r="G116">
        <v>-0.81</v>
      </c>
      <c r="H116">
        <f t="shared" si="6"/>
        <v>1.8899999999999997</v>
      </c>
      <c r="I116" s="15">
        <v>0.45</v>
      </c>
      <c r="J116">
        <v>-0.9</v>
      </c>
      <c r="K116">
        <f t="shared" si="7"/>
        <v>1.44</v>
      </c>
      <c r="L116" s="67" t="s">
        <v>90</v>
      </c>
      <c r="M116" s="69" t="s">
        <v>89</v>
      </c>
      <c r="R116" s="65"/>
      <c r="S116" s="80">
        <v>0.9</v>
      </c>
      <c r="T116" s="79"/>
    </row>
    <row r="117" spans="2:24" ht="24" thickBot="1" x14ac:dyDescent="0.4">
      <c r="H117">
        <f t="shared" si="6"/>
        <v>0</v>
      </c>
      <c r="K117">
        <f t="shared" si="7"/>
        <v>0</v>
      </c>
      <c r="M117" s="17"/>
      <c r="R117" s="81"/>
      <c r="S117" s="88">
        <f>SUM(S109:S116)</f>
        <v>11.565000000000001</v>
      </c>
      <c r="T117" s="82" t="s">
        <v>93</v>
      </c>
    </row>
    <row r="118" spans="2:24" ht="24" thickBot="1" x14ac:dyDescent="0.4">
      <c r="B118" t="s">
        <v>31</v>
      </c>
      <c r="C118">
        <v>0.67500000000000004</v>
      </c>
      <c r="E118">
        <v>-0.18</v>
      </c>
      <c r="F118">
        <f>SUM(C118:E118)</f>
        <v>0.49500000000000005</v>
      </c>
      <c r="G118">
        <v>-0.22500000000000001</v>
      </c>
      <c r="H118">
        <f t="shared" si="6"/>
        <v>0.27</v>
      </c>
      <c r="I118" s="15">
        <v>0.18</v>
      </c>
      <c r="J118">
        <v>-0.27</v>
      </c>
      <c r="K118">
        <f t="shared" si="7"/>
        <v>0.18</v>
      </c>
      <c r="L118" s="67" t="s">
        <v>88</v>
      </c>
      <c r="M118" s="69" t="s">
        <v>89</v>
      </c>
    </row>
    <row r="119" spans="2:24" ht="24" thickBot="1" x14ac:dyDescent="0.4">
      <c r="B119" s="1" t="s">
        <v>32</v>
      </c>
      <c r="F119" s="46">
        <f>SUM(F113:F118)</f>
        <v>3.7349999999999999</v>
      </c>
      <c r="H119" s="47">
        <f>SUM(H113:H118)</f>
        <v>2.3849999999999998</v>
      </c>
      <c r="I119" s="61"/>
      <c r="K119" s="73">
        <f>SUM(K113:K118)</f>
        <v>1.6199999999999999</v>
      </c>
      <c r="L119" s="74" t="s">
        <v>92</v>
      </c>
      <c r="M119" s="17"/>
    </row>
    <row r="121" spans="2:24" ht="15.75" thickBot="1" x14ac:dyDescent="0.3"/>
    <row r="122" spans="2:24" x14ac:dyDescent="0.25">
      <c r="B122" s="50" t="s">
        <v>38</v>
      </c>
      <c r="C122" s="51"/>
      <c r="D122" s="51"/>
      <c r="E122" s="51"/>
      <c r="F122" s="51" t="s">
        <v>10</v>
      </c>
      <c r="G122" s="51" t="s">
        <v>11</v>
      </c>
      <c r="H122" s="51" t="s">
        <v>77</v>
      </c>
      <c r="I122" s="62" t="s">
        <v>82</v>
      </c>
      <c r="J122" s="51" t="s">
        <v>11</v>
      </c>
      <c r="K122" s="51" t="s">
        <v>80</v>
      </c>
      <c r="L122" s="51" t="s">
        <v>91</v>
      </c>
      <c r="M122" s="51" t="s">
        <v>87</v>
      </c>
      <c r="N122" s="52"/>
    </row>
    <row r="123" spans="2:24" x14ac:dyDescent="0.25">
      <c r="B123" s="53"/>
      <c r="C123" t="s">
        <v>41</v>
      </c>
      <c r="D123">
        <v>0.99</v>
      </c>
      <c r="E123" t="s">
        <v>42</v>
      </c>
      <c r="F123">
        <v>-0.36</v>
      </c>
      <c r="G123">
        <f>D123+F123</f>
        <v>0.63</v>
      </c>
      <c r="H123">
        <v>-0.72</v>
      </c>
      <c r="I123" s="15">
        <v>0.45</v>
      </c>
      <c r="J123">
        <f>SUM(G123:I123)</f>
        <v>0.36000000000000004</v>
      </c>
      <c r="K123">
        <v>4.4999999999999998E-2</v>
      </c>
      <c r="L123">
        <v>0.40500000000000003</v>
      </c>
      <c r="M123" s="67">
        <v>54</v>
      </c>
      <c r="N123" s="68" t="s">
        <v>89</v>
      </c>
    </row>
    <row r="124" spans="2:24" x14ac:dyDescent="0.25">
      <c r="B124" s="53"/>
      <c r="C124" t="s">
        <v>40</v>
      </c>
      <c r="D124">
        <v>0.54</v>
      </c>
      <c r="E124" t="s">
        <v>43</v>
      </c>
      <c r="F124">
        <v>-0.09</v>
      </c>
      <c r="G124">
        <f t="shared" ref="G124:G128" si="8">D124+F124</f>
        <v>0.45000000000000007</v>
      </c>
      <c r="H124">
        <v>-0.40500000000000003</v>
      </c>
      <c r="I124" s="15">
        <v>0.18</v>
      </c>
      <c r="J124">
        <f>SUM(G124:I124)</f>
        <v>0.22500000000000003</v>
      </c>
      <c r="L124">
        <f>SUM(J124:K124)</f>
        <v>0.22500000000000003</v>
      </c>
      <c r="M124" s="67">
        <v>30</v>
      </c>
      <c r="N124" s="68" t="s">
        <v>85</v>
      </c>
    </row>
    <row r="125" spans="2:24" x14ac:dyDescent="0.25">
      <c r="B125" s="53"/>
      <c r="C125" t="s">
        <v>44</v>
      </c>
      <c r="D125">
        <v>2.25</v>
      </c>
      <c r="E125" t="s">
        <v>45</v>
      </c>
      <c r="G125">
        <f t="shared" si="8"/>
        <v>2.25</v>
      </c>
      <c r="I125" s="15"/>
      <c r="J125">
        <f t="shared" ref="J124:J128" si="9">SUM(G125:H125)</f>
        <v>2.25</v>
      </c>
      <c r="L125">
        <f t="shared" ref="L125:L128" si="10">SUM(J125:K125)</f>
        <v>2.25</v>
      </c>
      <c r="M125" s="67">
        <v>300</v>
      </c>
      <c r="N125" s="68" t="s">
        <v>89</v>
      </c>
    </row>
    <row r="126" spans="2:24" x14ac:dyDescent="0.25">
      <c r="B126" s="53"/>
      <c r="C126" t="s">
        <v>39</v>
      </c>
      <c r="D126">
        <v>1.125</v>
      </c>
      <c r="E126" t="s">
        <v>46</v>
      </c>
      <c r="G126">
        <f t="shared" si="8"/>
        <v>1.125</v>
      </c>
      <c r="H126">
        <v>-0.36</v>
      </c>
      <c r="I126" s="15"/>
      <c r="J126">
        <f t="shared" si="9"/>
        <v>0.76500000000000001</v>
      </c>
      <c r="L126">
        <f t="shared" si="10"/>
        <v>0.76500000000000001</v>
      </c>
      <c r="M126" s="67">
        <v>102</v>
      </c>
      <c r="N126" s="68" t="s">
        <v>89</v>
      </c>
    </row>
    <row r="127" spans="2:24" x14ac:dyDescent="0.25">
      <c r="B127" s="53"/>
      <c r="C127" t="s">
        <v>47</v>
      </c>
      <c r="D127">
        <v>4.125</v>
      </c>
      <c r="E127" t="s">
        <v>48</v>
      </c>
      <c r="F127">
        <v>-0.97499999999999998</v>
      </c>
      <c r="G127">
        <f t="shared" si="8"/>
        <v>3.15</v>
      </c>
      <c r="H127">
        <v>-1.35</v>
      </c>
      <c r="I127" s="15"/>
      <c r="J127" s="6">
        <f t="shared" si="9"/>
        <v>1.7999999999999998</v>
      </c>
      <c r="L127">
        <f t="shared" si="10"/>
        <v>1.7999999999999998</v>
      </c>
      <c r="M127" s="67">
        <v>240</v>
      </c>
      <c r="N127" s="68" t="s">
        <v>89</v>
      </c>
    </row>
    <row r="128" spans="2:24" ht="15.75" thickBot="1" x14ac:dyDescent="0.3">
      <c r="B128" s="53"/>
      <c r="C128" t="s">
        <v>47</v>
      </c>
      <c r="D128" s="13">
        <v>0.375</v>
      </c>
      <c r="E128" t="s">
        <v>49</v>
      </c>
      <c r="F128">
        <v>-0.375</v>
      </c>
      <c r="G128" s="4">
        <f t="shared" si="8"/>
        <v>0</v>
      </c>
      <c r="I128" s="15"/>
      <c r="J128" s="4">
        <f t="shared" si="9"/>
        <v>0</v>
      </c>
      <c r="L128" s="4">
        <f t="shared" si="10"/>
        <v>0</v>
      </c>
      <c r="N128" s="54"/>
    </row>
    <row r="129" spans="2:14" ht="21" x14ac:dyDescent="0.35">
      <c r="B129" s="53"/>
      <c r="D129">
        <f>SUM(D123:D128)</f>
        <v>9.4050000000000011</v>
      </c>
      <c r="E129" t="s">
        <v>50</v>
      </c>
      <c r="G129" s="55">
        <f>SUM(G123:G128)</f>
        <v>7.6050000000000004</v>
      </c>
      <c r="I129" s="15"/>
      <c r="J129">
        <f>SUM(J123:J128)</f>
        <v>5.4</v>
      </c>
      <c r="L129" s="31">
        <f>SUM(L123:L128)</f>
        <v>5.4450000000000003</v>
      </c>
      <c r="N129" s="54"/>
    </row>
    <row r="130" spans="2:14" ht="15.75" thickBot="1" x14ac:dyDescent="0.3">
      <c r="B130" s="56"/>
      <c r="C130" s="4"/>
      <c r="D130" s="4"/>
      <c r="E130" s="4"/>
      <c r="F130" s="4"/>
      <c r="G130" s="4"/>
      <c r="H130" s="4"/>
      <c r="I130" s="63"/>
      <c r="J130" s="4"/>
      <c r="K130" s="4"/>
      <c r="L130" s="4"/>
      <c r="M130" s="4"/>
      <c r="N130" s="57"/>
    </row>
    <row r="131" spans="2:14" x14ac:dyDescent="0.25">
      <c r="D131" t="s">
        <v>96</v>
      </c>
    </row>
    <row r="132" spans="2:14" ht="21" x14ac:dyDescent="0.35">
      <c r="B132" s="31" t="s">
        <v>54</v>
      </c>
      <c r="C132" s="40">
        <v>0</v>
      </c>
    </row>
    <row r="133" spans="2:14" ht="21" x14ac:dyDescent="0.35">
      <c r="B133" s="31" t="s">
        <v>53</v>
      </c>
      <c r="C133" s="40">
        <v>0</v>
      </c>
    </row>
    <row r="134" spans="2:14" ht="21" x14ac:dyDescent="0.35">
      <c r="B134" s="31"/>
      <c r="C134" s="40"/>
    </row>
    <row r="135" spans="2:14" ht="21" x14ac:dyDescent="0.35">
      <c r="B135" s="31" t="s">
        <v>58</v>
      </c>
      <c r="C135" s="40">
        <v>0.18</v>
      </c>
      <c r="D135" s="12" t="s">
        <v>98</v>
      </c>
      <c r="E135" s="12"/>
      <c r="F135" s="12" t="s">
        <v>89</v>
      </c>
    </row>
    <row r="136" spans="2:14" ht="21" x14ac:dyDescent="0.35">
      <c r="B136" s="31" t="s">
        <v>59</v>
      </c>
      <c r="C136" s="40">
        <v>0.63</v>
      </c>
      <c r="D136" s="12" t="s">
        <v>97</v>
      </c>
      <c r="E136" s="12"/>
      <c r="F136" s="12" t="s">
        <v>89</v>
      </c>
    </row>
    <row r="137" spans="2:14" ht="21.75" thickBot="1" x14ac:dyDescent="0.4">
      <c r="B137" s="31"/>
      <c r="C137" s="40"/>
    </row>
    <row r="138" spans="2:14" ht="21" x14ac:dyDescent="0.35">
      <c r="B138" s="31" t="s">
        <v>60</v>
      </c>
      <c r="C138" s="84">
        <v>0.36</v>
      </c>
      <c r="D138" s="87" t="s">
        <v>99</v>
      </c>
      <c r="E138" s="12" t="s">
        <v>89</v>
      </c>
    </row>
    <row r="139" spans="2:14" ht="21" x14ac:dyDescent="0.35">
      <c r="B139" s="31" t="s">
        <v>61</v>
      </c>
      <c r="C139" s="85">
        <v>0.9</v>
      </c>
      <c r="D139" s="70" t="s">
        <v>100</v>
      </c>
      <c r="E139" s="12" t="s">
        <v>89</v>
      </c>
    </row>
    <row r="140" spans="2:14" ht="15.75" thickBot="1" x14ac:dyDescent="0.3">
      <c r="C140" s="86"/>
      <c r="D140" s="57"/>
    </row>
    <row r="142" spans="2:14" ht="18.75" x14ac:dyDescent="0.3">
      <c r="B142" s="34"/>
      <c r="C142" s="35"/>
      <c r="D142" s="35"/>
      <c r="E142" s="43"/>
      <c r="F142" s="35"/>
      <c r="G142" s="35"/>
    </row>
    <row r="143" spans="2:14" ht="15.75" thickBot="1" x14ac:dyDescent="0.3">
      <c r="B143" s="34"/>
      <c r="C143" s="36"/>
      <c r="D143" s="36"/>
      <c r="E143" s="35"/>
      <c r="F143" s="35"/>
      <c r="G143" s="35"/>
    </row>
    <row r="144" spans="2:14" ht="23.25" x14ac:dyDescent="0.35">
      <c r="C144" s="42">
        <f>SUM(C142:C143)</f>
        <v>0</v>
      </c>
    </row>
  </sheetData>
  <pageMargins left="0.70866141732283472" right="0.70866141732283472" top="0.74803149606299213" bottom="0.74803149606299213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511DE-AD4F-406B-A6C3-ED8A8E1B208F}">
  <sheetPr>
    <pageSetUpPr fitToPage="1"/>
  </sheetPr>
  <dimension ref="A1"/>
  <sheetViews>
    <sheetView workbookViewId="0">
      <selection sqref="A1:J26"/>
    </sheetView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corinne21630@outlook.fr</cp:lastModifiedBy>
  <cp:lastPrinted>2023-01-04T10:59:10Z</cp:lastPrinted>
  <dcterms:created xsi:type="dcterms:W3CDTF">2016-01-05T08:38:50Z</dcterms:created>
  <dcterms:modified xsi:type="dcterms:W3CDTF">2023-01-04T11:04:59Z</dcterms:modified>
</cp:coreProperties>
</file>