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3\"/>
    </mc:Choice>
  </mc:AlternateContent>
  <xr:revisionPtr revIDLastSave="0" documentId="13_ncr:1_{2918ADB5-4F27-4FC1-BF97-7A7FD014F8C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  <c r="D87" i="1"/>
  <c r="C87" i="1"/>
  <c r="W102" i="1"/>
  <c r="D58" i="1"/>
  <c r="E43" i="1"/>
  <c r="H42" i="1"/>
  <c r="K42" i="1" s="1"/>
  <c r="M42" i="1" s="1"/>
  <c r="H41" i="1"/>
  <c r="K41" i="1" s="1"/>
  <c r="M41" i="1" s="1"/>
  <c r="H40" i="1"/>
  <c r="K40" i="1" s="1"/>
  <c r="M40" i="1" s="1"/>
  <c r="H39" i="1"/>
  <c r="K39" i="1" s="1"/>
  <c r="M39" i="1" s="1"/>
  <c r="H38" i="1"/>
  <c r="K38" i="1" s="1"/>
  <c r="M38" i="1" s="1"/>
  <c r="H37" i="1"/>
  <c r="K37" i="1" s="1"/>
  <c r="G32" i="1"/>
  <c r="I32" i="1" s="1"/>
  <c r="L32" i="1" s="1"/>
  <c r="T31" i="1"/>
  <c r="I31" i="1"/>
  <c r="L31" i="1" s="1"/>
  <c r="G30" i="1"/>
  <c r="I30" i="1" s="1"/>
  <c r="L30" i="1" s="1"/>
  <c r="I29" i="1"/>
  <c r="L29" i="1" s="1"/>
  <c r="G28" i="1"/>
  <c r="I28" i="1" s="1"/>
  <c r="L28" i="1" s="1"/>
  <c r="G27" i="1"/>
  <c r="F24" i="1"/>
  <c r="G23" i="1"/>
  <c r="G22" i="1"/>
  <c r="G21" i="1"/>
  <c r="G20" i="1"/>
  <c r="G19" i="1"/>
  <c r="G18" i="1"/>
  <c r="G17" i="1"/>
  <c r="G16" i="1"/>
  <c r="G15" i="1"/>
  <c r="V12" i="1"/>
  <c r="P11" i="1"/>
  <c r="L11" i="1"/>
  <c r="I11" i="1"/>
  <c r="E11" i="1"/>
  <c r="R10" i="1"/>
  <c r="T10" i="1" s="1"/>
  <c r="N10" i="1"/>
  <c r="G10" i="1"/>
  <c r="R9" i="1"/>
  <c r="T9" i="1" s="1"/>
  <c r="N9" i="1"/>
  <c r="G9" i="1"/>
  <c r="R8" i="1"/>
  <c r="T8" i="1" s="1"/>
  <c r="N8" i="1"/>
  <c r="G8" i="1"/>
  <c r="G7" i="1"/>
  <c r="F113" i="1"/>
  <c r="F112" i="1"/>
  <c r="F111" i="1"/>
  <c r="F110" i="1"/>
  <c r="F109" i="1"/>
  <c r="F108" i="1"/>
  <c r="F107" i="1"/>
  <c r="F106" i="1"/>
  <c r="F105" i="1"/>
  <c r="S121" i="1"/>
  <c r="U102" i="1"/>
  <c r="N11" i="1" l="1"/>
  <c r="F114" i="1"/>
  <c r="G11" i="1"/>
  <c r="G24" i="1"/>
  <c r="R11" i="1"/>
  <c r="G33" i="1"/>
  <c r="K43" i="1"/>
  <c r="M43" i="1"/>
  <c r="H43" i="1"/>
  <c r="I27" i="1"/>
  <c r="Q99" i="1"/>
  <c r="S99" i="1" s="1"/>
  <c r="Q100" i="1"/>
  <c r="S100" i="1" s="1"/>
  <c r="Q98" i="1"/>
  <c r="S98" i="1" s="1"/>
  <c r="C151" i="1"/>
  <c r="G128" i="1"/>
  <c r="J128" i="1" s="1"/>
  <c r="L128" i="1" s="1"/>
  <c r="G129" i="1"/>
  <c r="J129" i="1" s="1"/>
  <c r="L129" i="1" s="1"/>
  <c r="G130" i="1"/>
  <c r="J130" i="1" s="1"/>
  <c r="L130" i="1" s="1"/>
  <c r="G131" i="1"/>
  <c r="J131" i="1" s="1"/>
  <c r="L131" i="1" s="1"/>
  <c r="G132" i="1"/>
  <c r="J132" i="1" s="1"/>
  <c r="L132" i="1" s="1"/>
  <c r="G127" i="1"/>
  <c r="J127" i="1" s="1"/>
  <c r="H119" i="1"/>
  <c r="K119" i="1" s="1"/>
  <c r="H121" i="1"/>
  <c r="K121" i="1" s="1"/>
  <c r="D90" i="1"/>
  <c r="D133" i="1"/>
  <c r="F122" i="1"/>
  <c r="H122" i="1" s="1"/>
  <c r="K122" i="1" s="1"/>
  <c r="F120" i="1"/>
  <c r="H120" i="1" s="1"/>
  <c r="K120" i="1" s="1"/>
  <c r="F118" i="1"/>
  <c r="H118" i="1" s="1"/>
  <c r="K118" i="1" s="1"/>
  <c r="F117" i="1"/>
  <c r="H117" i="1" s="1"/>
  <c r="K117" i="1" s="1"/>
  <c r="E114" i="1"/>
  <c r="O101" i="1"/>
  <c r="K101" i="1"/>
  <c r="H101" i="1"/>
  <c r="D101" i="1"/>
  <c r="M100" i="1"/>
  <c r="F100" i="1"/>
  <c r="M99" i="1"/>
  <c r="F99" i="1"/>
  <c r="M98" i="1"/>
  <c r="F98" i="1"/>
  <c r="F97" i="1"/>
  <c r="L133" i="1" l="1"/>
  <c r="I33" i="1"/>
  <c r="L27" i="1"/>
  <c r="L33" i="1" s="1"/>
  <c r="J133" i="1"/>
  <c r="K123" i="1"/>
  <c r="Q101" i="1"/>
  <c r="G133" i="1"/>
  <c r="H123" i="1"/>
  <c r="M101" i="1"/>
  <c r="F123" i="1"/>
  <c r="F101" i="1"/>
</calcChain>
</file>

<file path=xl/sharedStrings.xml><?xml version="1.0" encoding="utf-8"?>
<sst xmlns="http://schemas.openxmlformats.org/spreadsheetml/2006/main" count="256" uniqueCount="122">
  <si>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</si>
  <si>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</si>
  <si>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</si>
  <si>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</si>
  <si>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</si>
  <si>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</si>
  <si>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</si>
  <si>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</si>
  <si>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MEURSAULT 420</t>
  </si>
  <si>
    <t>VOLNAY 180</t>
  </si>
  <si>
    <t>SORTIES NOV</t>
  </si>
  <si>
    <t>SOLDE</t>
  </si>
  <si>
    <t>4 BOUTEILLES CASSEES</t>
  </si>
  <si>
    <t>ET SORTIES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</si>
  <si>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</si>
  <si>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</si>
  <si>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</si>
  <si>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</si>
  <si>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</si>
  <si>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</si>
  <si>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</si>
  <si>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</si>
  <si>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</si>
  <si>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</si>
  <si>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</si>
  <si>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</si>
  <si>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SORTIE 9-2022</t>
  </si>
  <si>
    <t>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</si>
  <si>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</si>
  <si>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</si>
  <si>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</si>
  <si>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</si>
  <si>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</si>
  <si>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</si>
  <si>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</si>
  <si>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</si>
  <si>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DETAIL DU STOCK</t>
  </si>
  <si>
    <t xml:space="preserve">ACHAT A LATOUR EN NEUTRES </t>
  </si>
  <si>
    <t>volnay 2020</t>
  </si>
  <si>
    <t>charmes 2020</t>
  </si>
  <si>
    <t>meursault poruzots 2020</t>
  </si>
  <si>
    <t>132blles</t>
  </si>
  <si>
    <t>72 blles</t>
  </si>
  <si>
    <t>st jean 2020</t>
  </si>
  <si>
    <t>300blles</t>
  </si>
  <si>
    <t>150blles</t>
  </si>
  <si>
    <t>chardonnay2020</t>
  </si>
  <si>
    <t>550 blles</t>
  </si>
  <si>
    <t>50 blles</t>
  </si>
  <si>
    <t>neutres</t>
  </si>
  <si>
    <t>PORUZOT 24 MILL 2018</t>
  </si>
  <si>
    <t>LATOUR MILL 2019</t>
  </si>
  <si>
    <t>F PARENT POUR VILDMED</t>
  </si>
  <si>
    <t>AFGROS POUR VILDMED</t>
  </si>
  <si>
    <t>AFGROS POUR VIGNERON</t>
  </si>
  <si>
    <t>FP POUR VIGNERON</t>
  </si>
  <si>
    <t xml:space="preserve">RETOUR ELEVAGE POUR VIGNERON </t>
  </si>
  <si>
    <t>RETOUR ELEVAGE POUR ACE</t>
  </si>
  <si>
    <t>avoir 2020028 pris sur 11/2022 pb vins non partis Douanes avisées</t>
  </si>
  <si>
    <t>SORTIE DEC</t>
  </si>
  <si>
    <t>SORTIES DEC</t>
  </si>
  <si>
    <t>RECTIF NOV</t>
  </si>
  <si>
    <t>SOLDE 31-12</t>
  </si>
  <si>
    <t>regul ruby</t>
  </si>
  <si>
    <t>solde bilan</t>
  </si>
  <si>
    <t>36 blles</t>
  </si>
  <si>
    <t>ok</t>
  </si>
  <si>
    <t>SOLDE interm</t>
  </si>
  <si>
    <t>en blles BILAN</t>
  </si>
  <si>
    <t>24 BLLES</t>
  </si>
  <si>
    <t>OK</t>
  </si>
  <si>
    <t>192 BLLES</t>
  </si>
  <si>
    <t xml:space="preserve">SOLDE BILAN </t>
  </si>
  <si>
    <t>BILAN</t>
  </si>
  <si>
    <t>HL</t>
  </si>
  <si>
    <t>TOT BILAN</t>
  </si>
  <si>
    <t>EN BLLES</t>
  </si>
  <si>
    <t xml:space="preserve">STOCK EN BOUTEILLES </t>
  </si>
  <si>
    <t>36 BPN 2020 + 24 GEVREY 2020 + 24NSG 1ER C 2020</t>
  </si>
  <si>
    <t>24 VR CHALANDINS AFG</t>
  </si>
  <si>
    <t>90 CHAMB FUEES</t>
  </si>
  <si>
    <t xml:space="preserve">78 CV </t>
  </si>
  <si>
    <t>DRM 01-2023</t>
  </si>
  <si>
    <t>2023-01</t>
  </si>
  <si>
    <t>ACHAT A AFGROS POUR MARINE EXPRESS</t>
  </si>
  <si>
    <t>ACHAT A FRANCOIS PARENT</t>
  </si>
  <si>
    <t>2023-02</t>
  </si>
  <si>
    <t xml:space="preserve">DAE 2023-03 </t>
  </si>
  <si>
    <t>FAC MARINE EXPRESS 20230001</t>
  </si>
  <si>
    <t>FAC VIGNERON 20230002</t>
  </si>
  <si>
    <t>DAE 2023-04</t>
  </si>
  <si>
    <t>ACHAT A F PARENT POUR GRAND CRU WINE</t>
  </si>
  <si>
    <t>DAE 2023-05</t>
  </si>
  <si>
    <t>DAE 2023-06</t>
  </si>
  <si>
    <t>ACHAT A FPARENT POUR FINE AND RARE</t>
  </si>
  <si>
    <t>DAE 2023-07</t>
  </si>
  <si>
    <t>ACHAT DOMAINE POUR TATCHAPHOL</t>
  </si>
  <si>
    <t>DAE 2023-08</t>
  </si>
  <si>
    <t>ACHAT DOMAINE AFGROS POUR FINE AND RARE</t>
  </si>
  <si>
    <t>DAE 2023-09</t>
  </si>
  <si>
    <t>ACHAT DOMAINE POUR CRYSTAL</t>
  </si>
  <si>
    <t>DAE 2023-10</t>
  </si>
  <si>
    <t>ACHAT FRANCOIS PARENT POUR CRYSTAL</t>
  </si>
  <si>
    <t>DAE 2023-11</t>
  </si>
  <si>
    <t>ACHAT A DOMAINE AFGROS GRAND CRU WINE</t>
  </si>
  <si>
    <t>CRD 0,36</t>
  </si>
  <si>
    <t>CRD 0,45</t>
  </si>
  <si>
    <t>sorties 01-2023</t>
  </si>
  <si>
    <t>f parent pour gd cru</t>
  </si>
  <si>
    <t>afgros pour grand cru</t>
  </si>
  <si>
    <t>f parent pour crystal</t>
  </si>
  <si>
    <t>afgros pour crystal</t>
  </si>
  <si>
    <t>f parent pour fine and rare</t>
  </si>
  <si>
    <t>afgros pour fine and rare</t>
  </si>
  <si>
    <t>dont 0,36 en crd</t>
  </si>
  <si>
    <t>dont 0,45 en crd</t>
  </si>
  <si>
    <t>bilan</t>
  </si>
  <si>
    <t>solde janv</t>
  </si>
  <si>
    <t>DEPART CRYSTAL FAC 20230003</t>
  </si>
  <si>
    <t>DAE 2023-12</t>
  </si>
  <si>
    <t>REPRENDRE A LA FACTURE 20230004</t>
  </si>
  <si>
    <t>REPRENDRE AU DAE 2023-13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</si>
</sst>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2" fillId="0" borderId="0" xfId="0" applyFont="1"/>
    <xf numFmtId="0" fontId="0" fillId="3" borderId="0" xfId="0" applyFill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Border="1"/>
    <xf numFmtId="14" fontId="2" fillId="0" borderId="6" xfId="0" applyNumberFormat="1" applyFont="1" applyBorder="1"/>
    <xf numFmtId="0" fontId="0" fillId="4" borderId="0" xfId="0" applyFill="1"/>
    <xf numFmtId="0" fontId="0" fillId="0" borderId="2" xfId="0" applyBorder="1"/>
    <xf numFmtId="0" fontId="7" fillId="0" borderId="0" xfId="0" applyFont="1"/>
    <xf numFmtId="0" fontId="0" fillId="3" borderId="1" xfId="0" applyFill="1" applyBorder="1"/>
    <xf numFmtId="0" fontId="8" fillId="0" borderId="0" xfId="0" applyFont="1"/>
    <xf numFmtId="0" fontId="8" fillId="0" borderId="1" xfId="0" applyFont="1" applyBorder="1"/>
    <xf numFmtId="0" fontId="0" fillId="2" borderId="0" xfId="0" applyFill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167" fontId="9" fillId="0" borderId="0" xfId="0" applyNumberFormat="1" applyFont="1"/>
    <xf numFmtId="0" fontId="13" fillId="3" borderId="8" xfId="0" applyFont="1" applyFill="1" applyBorder="1"/>
    <xf numFmtId="0" fontId="14" fillId="0" borderId="0" xfId="0" applyFont="1"/>
    <xf numFmtId="0" fontId="15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7" fillId="0" borderId="0" xfId="0" applyNumberFormat="1" applyFont="1"/>
    <xf numFmtId="0" fontId="16" fillId="0" borderId="0" xfId="0" applyFont="1"/>
    <xf numFmtId="0" fontId="16" fillId="0" borderId="1" xfId="0" applyFont="1" applyBorder="1"/>
    <xf numFmtId="0" fontId="15" fillId="5" borderId="0" xfId="0" applyFont="1" applyFill="1"/>
    <xf numFmtId="0" fontId="17" fillId="6" borderId="0" xfId="0" applyFont="1" applyFill="1"/>
    <xf numFmtId="0" fontId="18" fillId="0" borderId="0" xfId="0" applyFont="1"/>
    <xf numFmtId="14" fontId="1" fillId="0" borderId="0" xfId="0" applyNumberFormat="1" applyFont="1"/>
    <xf numFmtId="16" fontId="1" fillId="0" borderId="0" xfId="0" applyNumberFormat="1" applyFont="1"/>
    <xf numFmtId="0" fontId="20" fillId="0" borderId="8" xfId="0" applyFont="1" applyBorder="1"/>
    <xf numFmtId="0" fontId="19" fillId="0" borderId="8" xfId="0" applyFont="1" applyBorder="1"/>
    <xf numFmtId="0" fontId="20" fillId="0" borderId="0" xfId="0" applyFont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19" fillId="0" borderId="0" xfId="0" applyFont="1"/>
    <xf numFmtId="0" fontId="0" fillId="0" borderId="6" xfId="0" applyBorder="1"/>
    <xf numFmtId="0" fontId="0" fillId="0" borderId="7" xfId="0" applyBorder="1"/>
    <xf numFmtId="0" fontId="21" fillId="0" borderId="0" xfId="0" applyFont="1"/>
    <xf numFmtId="0" fontId="13" fillId="0" borderId="0" xfId="0" applyFont="1"/>
    <xf numFmtId="0" fontId="7" fillId="0" borderId="4" xfId="0" applyFont="1" applyBorder="1"/>
    <xf numFmtId="0" fontId="7" fillId="0" borderId="1" xfId="0" applyFont="1" applyBorder="1"/>
    <xf numFmtId="0" fontId="22" fillId="0" borderId="9" xfId="0" applyFont="1" applyBorder="1"/>
    <xf numFmtId="0" fontId="15" fillId="0" borderId="3" xfId="0" applyFont="1" applyBorder="1"/>
    <xf numFmtId="0" fontId="7" fillId="4" borderId="0" xfId="0" applyFont="1" applyFill="1"/>
    <xf numFmtId="0" fontId="7" fillId="4" borderId="10" xfId="0" applyFont="1" applyFill="1" applyBorder="1"/>
    <xf numFmtId="0" fontId="23" fillId="4" borderId="0" xfId="0" applyFont="1" applyFill="1"/>
    <xf numFmtId="0" fontId="0" fillId="4" borderId="10" xfId="0" applyFill="1" applyBorder="1"/>
    <xf numFmtId="0" fontId="7" fillId="4" borderId="9" xfId="0" applyFont="1" applyFill="1" applyBorder="1"/>
    <xf numFmtId="0" fontId="10" fillId="0" borderId="8" xfId="0" applyFont="1" applyBorder="1"/>
    <xf numFmtId="0" fontId="10" fillId="0" borderId="11" xfId="0" applyFont="1" applyBorder="1"/>
    <xf numFmtId="0" fontId="22" fillId="0" borderId="3" xfId="0" applyFont="1" applyBorder="1"/>
    <xf numFmtId="0" fontId="22" fillId="0" borderId="4" xfId="0" applyFont="1" applyBorder="1"/>
    <xf numFmtId="0" fontId="22" fillId="0" borderId="5" xfId="0" applyFont="1" applyBorder="1"/>
    <xf numFmtId="0" fontId="22" fillId="0" borderId="0" xfId="0" applyFont="1"/>
    <xf numFmtId="0" fontId="22" fillId="0" borderId="10" xfId="0" applyFont="1" applyBorder="1"/>
    <xf numFmtId="0" fontId="22" fillId="0" borderId="1" xfId="0" applyFont="1" applyBorder="1"/>
    <xf numFmtId="0" fontId="22" fillId="0" borderId="6" xfId="0" applyFont="1" applyBorder="1"/>
    <xf numFmtId="0" fontId="22" fillId="0" borderId="7" xfId="0" applyFont="1" applyBorder="1"/>
    <xf numFmtId="0" fontId="2" fillId="0" borderId="1" xfId="0" applyFont="1" applyBorder="1"/>
    <xf numFmtId="0" fontId="15" fillId="5" borderId="3" xfId="0" applyFont="1" applyFill="1" applyBorder="1"/>
    <xf numFmtId="0" fontId="15" fillId="5" borderId="9" xfId="0" applyFont="1" applyFill="1" applyBorder="1"/>
    <xf numFmtId="0" fontId="0" fillId="5" borderId="6" xfId="0" applyFill="1" applyBorder="1"/>
    <xf numFmtId="0" fontId="0" fillId="4" borderId="5" xfId="0" applyFill="1" applyBorder="1"/>
    <xf numFmtId="165" fontId="22" fillId="0" borderId="1" xfId="1" applyNumberFormat="1" applyFont="1" applyBorder="1"/>
    <xf numFmtId="0" fontId="12" fillId="0" borderId="0" xfId="0" applyFont="1"/>
    <xf numFmtId="14" fontId="2" fillId="0" borderId="0" xfId="0" applyNumberFormat="1" applyFont="1"/>
    <xf numFmtId="0" fontId="24" fillId="0" borderId="0" xfId="0" applyFont="1"/>
    <xf numFmtId="0" fontId="7" fillId="3" borderId="0" xfId="0" applyFont="1" applyFill="1"/>
    <xf numFmtId="0" fontId="22" fillId="3" borderId="0" xfId="0" applyFont="1" applyFill="1"/>
    <xf numFmtId="0" fontId="2" fillId="4" borderId="0" xfId="0" applyFont="1" applyFill="1"/>
    <xf numFmtId="0" fontId="2" fillId="0" borderId="6" xfId="0" applyFont="1" applyBorder="1"/>
    <xf numFmtId="0" fontId="2" fillId="0" borderId="9" xfId="0" applyFont="1" applyBorder="1"/>
    <xf numFmtId="0" fontId="10" fillId="0" borderId="12" xfId="0" applyFont="1" applyBorder="1"/>
    <xf numFmtId="0" fontId="25" fillId="0" borderId="0" xfId="0" applyFont="1"/>
    <xf numFmtId="0" fontId="23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00FFFF"/>
      <color rgb="FF3399FF"/>
      <color rgb="FFCC66FF"/>
      <color rgb="FFFF99FF"/>
      <color rgb="FF99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1"/>
  <sheetViews>
    <sheetView tabSelected="1" topLeftCell="A109" zoomScale="80" zoomScaleNormal="80" workbookViewId="0">
      <selection activeCell="I146" sqref="I146"/>
    </sheetView>
  </sheetViews>
  <sheetFormatPr baseColWidth="10" defaultRowHeight="15" x14ac:dyDescent="0.25"/>
  <cols>
    <col min="1" max="1" width="15" customWidth="1"/>
    <col min="2" max="2" width="48" customWidth="1"/>
    <col min="3" max="3" width="41.85546875" customWidth="1"/>
    <col min="4" max="4" width="26.85546875" customWidth="1"/>
    <col min="5" max="5" width="31.140625" customWidth="1"/>
    <col min="6" max="7" width="17.42578125" customWidth="1"/>
    <col min="8" max="9" width="24.5703125" customWidth="1"/>
    <col min="10" max="10" width="13.42578125" bestFit="1" customWidth="1"/>
    <col min="12" max="12" width="14.5703125" bestFit="1" customWidth="1"/>
    <col min="13" max="13" width="19.5703125" customWidth="1"/>
    <col min="15" max="15" width="13" customWidth="1"/>
    <col min="16" max="16" width="14.140625" customWidth="1"/>
    <col min="18" max="18" width="17.7109375" customWidth="1"/>
    <col min="19" max="19" width="16" bestFit="1" customWidth="1"/>
    <col min="20" max="20" width="18.140625" customWidth="1"/>
    <col min="22" max="22" width="14.7109375" customWidth="1"/>
  </cols>
  <sheetData>
    <row r="1" spans="2:25" ht="18.75" x14ac:dyDescent="0.3">
      <c r="B1" s="5" t="s">
        <v>82</v>
      </c>
    </row>
    <row r="3" spans="2:25" x14ac:dyDescent="0.25">
      <c r="C3" t="s">
        <v>58</v>
      </c>
      <c r="F3" s="1" t="s">
        <v>120</v>
      </c>
      <c r="G3" s="1"/>
      <c r="H3" s="1"/>
      <c r="I3" s="1"/>
    </row>
    <row r="4" spans="2:25" x14ac:dyDescent="0.25">
      <c r="F4" s="1" t="s">
        <v>121</v>
      </c>
      <c r="G4" s="1"/>
      <c r="J4" s="2"/>
    </row>
    <row r="5" spans="2:25" ht="15.75" thickBot="1" x14ac:dyDescent="0.3">
      <c r="F5" s="3"/>
      <c r="G5" s="3"/>
      <c r="H5" s="3"/>
      <c r="I5" s="3"/>
      <c r="J5" s="3"/>
      <c r="L5" s="2"/>
    </row>
    <row r="6" spans="2:25" ht="23.25" x14ac:dyDescent="0.35">
      <c r="C6" s="3" t="s">
        <v>36</v>
      </c>
      <c r="F6" t="s">
        <v>10</v>
      </c>
      <c r="H6" t="s">
        <v>14</v>
      </c>
      <c r="I6" t="s">
        <v>11</v>
      </c>
      <c r="L6" t="s">
        <v>11</v>
      </c>
      <c r="M6" t="s">
        <v>25</v>
      </c>
      <c r="N6" s="16" t="s">
        <v>11</v>
      </c>
      <c r="O6" s="19" t="s">
        <v>34</v>
      </c>
      <c r="P6" t="s">
        <v>35</v>
      </c>
      <c r="Q6" t="s">
        <v>10</v>
      </c>
      <c r="R6" s="29" t="s">
        <v>11</v>
      </c>
      <c r="S6" t="s">
        <v>60</v>
      </c>
      <c r="T6" t="s">
        <v>67</v>
      </c>
      <c r="U6" t="s">
        <v>61</v>
      </c>
      <c r="V6" s="55" t="s">
        <v>64</v>
      </c>
      <c r="W6" s="43"/>
      <c r="X6" s="43"/>
      <c r="Y6" s="44"/>
    </row>
    <row r="7" spans="2:25" ht="23.25" x14ac:dyDescent="0.35">
      <c r="C7" t="s">
        <v>51</v>
      </c>
      <c r="D7" t="s">
        <v>7</v>
      </c>
      <c r="E7">
        <v>1.35</v>
      </c>
      <c r="F7">
        <v>-0.27</v>
      </c>
      <c r="G7">
        <f>SUM(E7:F7)</f>
        <v>1.08</v>
      </c>
      <c r="H7">
        <v>-1.05</v>
      </c>
      <c r="I7" s="14">
        <v>0.03</v>
      </c>
      <c r="J7" s="14"/>
      <c r="K7" s="14" t="s">
        <v>12</v>
      </c>
      <c r="L7">
        <v>0</v>
      </c>
      <c r="N7" s="16"/>
      <c r="R7">
        <v>0</v>
      </c>
      <c r="V7" s="45">
        <v>0</v>
      </c>
      <c r="Y7" s="46"/>
    </row>
    <row r="8" spans="2:25" ht="23.25" x14ac:dyDescent="0.35">
      <c r="D8" s="1" t="s">
        <v>50</v>
      </c>
      <c r="E8">
        <v>0.18</v>
      </c>
      <c r="F8">
        <v>-4.4999999999999998E-2</v>
      </c>
      <c r="G8">
        <f>SUM(E8:F8)</f>
        <v>0.13500000000000001</v>
      </c>
      <c r="I8">
        <v>0.13500000000000001</v>
      </c>
      <c r="L8">
        <v>0.13500000000000001</v>
      </c>
      <c r="M8">
        <v>-4.4999999999999998E-2</v>
      </c>
      <c r="N8" s="16">
        <f>L8+M8</f>
        <v>9.0000000000000011E-2</v>
      </c>
      <c r="P8">
        <v>0.09</v>
      </c>
      <c r="Q8">
        <v>-4.4999999999999998E-2</v>
      </c>
      <c r="R8">
        <f>P8+Q8</f>
        <v>4.4999999999999998E-2</v>
      </c>
      <c r="T8">
        <f>SUM(R8:S8)</f>
        <v>4.4999999999999998E-2</v>
      </c>
      <c r="U8" s="14">
        <v>-4.4999999999999998E-2</v>
      </c>
      <c r="V8" s="45">
        <v>0</v>
      </c>
      <c r="Y8" s="46"/>
    </row>
    <row r="9" spans="2:25" ht="23.25" x14ac:dyDescent="0.35">
      <c r="D9" t="s">
        <v>8</v>
      </c>
      <c r="E9">
        <v>3.15</v>
      </c>
      <c r="F9">
        <v>-0.18</v>
      </c>
      <c r="G9">
        <f>SUM(E9:F9)</f>
        <v>2.9699999999999998</v>
      </c>
      <c r="I9">
        <v>2.97</v>
      </c>
      <c r="L9">
        <v>2.97</v>
      </c>
      <c r="M9">
        <v>-0.45</v>
      </c>
      <c r="N9" s="16">
        <f t="shared" ref="N9:N10" si="0">L9+M9</f>
        <v>2.52</v>
      </c>
      <c r="O9">
        <v>-0.27</v>
      </c>
      <c r="P9">
        <v>2.25</v>
      </c>
      <c r="Q9">
        <v>-1.53</v>
      </c>
      <c r="R9">
        <f t="shared" ref="R9:R10" si="1">P9+Q9</f>
        <v>0.72</v>
      </c>
      <c r="S9">
        <v>-0.45</v>
      </c>
      <c r="T9">
        <f>SUM(R9:S9)</f>
        <v>0.26999999999999996</v>
      </c>
      <c r="V9" s="60">
        <v>0.27</v>
      </c>
      <c r="W9" s="56" t="s">
        <v>65</v>
      </c>
      <c r="X9" s="56" t="s">
        <v>66</v>
      </c>
      <c r="Y9" s="46"/>
    </row>
    <row r="10" spans="2:25" ht="24" thickBot="1" x14ac:dyDescent="0.4">
      <c r="D10" t="s">
        <v>9</v>
      </c>
      <c r="E10" s="4">
        <v>1.35</v>
      </c>
      <c r="F10">
        <v>-0.09</v>
      </c>
      <c r="G10" s="4">
        <f>SUM(E10:F10)</f>
        <v>1.26</v>
      </c>
      <c r="I10" s="13">
        <v>1.26</v>
      </c>
      <c r="L10" s="13">
        <v>1.26</v>
      </c>
      <c r="M10">
        <v>-0.27</v>
      </c>
      <c r="N10" s="17">
        <f t="shared" si="0"/>
        <v>0.99</v>
      </c>
      <c r="O10">
        <v>-0.18</v>
      </c>
      <c r="P10" s="4">
        <v>0.81</v>
      </c>
      <c r="Q10">
        <v>-0.54</v>
      </c>
      <c r="R10">
        <f t="shared" si="1"/>
        <v>0.27</v>
      </c>
      <c r="T10">
        <f>SUM(R10:S10)</f>
        <v>0.27</v>
      </c>
      <c r="V10" s="60">
        <v>0.27</v>
      </c>
      <c r="W10" s="56" t="s">
        <v>65</v>
      </c>
      <c r="X10" s="56" t="s">
        <v>66</v>
      </c>
      <c r="Y10" s="46"/>
    </row>
    <row r="11" spans="2:25" ht="19.5" thickBot="1" x14ac:dyDescent="0.35">
      <c r="E11">
        <f>SUM(E7:E10)</f>
        <v>6.0299999999999994</v>
      </c>
      <c r="G11">
        <f>SUM(G7:G10)</f>
        <v>5.4449999999999994</v>
      </c>
      <c r="I11">
        <f>SUM(I7:I10)</f>
        <v>4.3950000000000005</v>
      </c>
      <c r="L11">
        <f>SUM(L7:L10)</f>
        <v>4.3650000000000002</v>
      </c>
      <c r="N11" s="40">
        <f>SUM(N8:N10)</f>
        <v>3.5999999999999996</v>
      </c>
      <c r="O11" s="19"/>
      <c r="P11" s="38">
        <f>SUM(P8:P10)</f>
        <v>3.15</v>
      </c>
      <c r="R11" s="41">
        <f>SUM(R8:R10)</f>
        <v>1.0350000000000001</v>
      </c>
      <c r="T11" s="47"/>
      <c r="V11" s="48"/>
      <c r="Y11" s="46"/>
    </row>
    <row r="12" spans="2:25" ht="23.25" x14ac:dyDescent="0.35">
      <c r="N12" s="16"/>
      <c r="V12" s="54">
        <f>SUM(V7:V11)</f>
        <v>0.54</v>
      </c>
      <c r="Y12" s="46"/>
    </row>
    <row r="13" spans="2:25" ht="24" thickBot="1" x14ac:dyDescent="0.4">
      <c r="N13" s="16"/>
      <c r="V13" s="48"/>
      <c r="W13" s="4"/>
      <c r="X13" s="4"/>
      <c r="Y13" s="49"/>
    </row>
    <row r="14" spans="2:25" ht="23.25" x14ac:dyDescent="0.35">
      <c r="C14" s="7" t="s">
        <v>15</v>
      </c>
      <c r="D14" s="7"/>
      <c r="E14" s="5"/>
      <c r="F14" t="s">
        <v>26</v>
      </c>
      <c r="G14" t="s">
        <v>62</v>
      </c>
      <c r="H14" t="s">
        <v>76</v>
      </c>
      <c r="N14" s="16"/>
    </row>
    <row r="15" spans="2:25" ht="23.25" x14ac:dyDescent="0.35">
      <c r="D15" t="s">
        <v>16</v>
      </c>
      <c r="E15">
        <v>0.18</v>
      </c>
      <c r="G15" s="6">
        <f t="shared" ref="G15:G23" si="2">SUM(E15:F15)</f>
        <v>0.18</v>
      </c>
      <c r="H15" s="12">
        <v>24</v>
      </c>
      <c r="I15" s="12" t="s">
        <v>70</v>
      </c>
      <c r="N15" s="16"/>
    </row>
    <row r="16" spans="2:25" ht="23.25" x14ac:dyDescent="0.35">
      <c r="D16" t="s">
        <v>17</v>
      </c>
      <c r="E16">
        <v>0.58499999999999996</v>
      </c>
      <c r="F16">
        <v>-0.22500000000000001</v>
      </c>
      <c r="G16" s="6">
        <f t="shared" si="2"/>
        <v>0.36</v>
      </c>
      <c r="H16" s="12">
        <v>48</v>
      </c>
      <c r="I16" s="12" t="s">
        <v>70</v>
      </c>
      <c r="N16" s="16"/>
    </row>
    <row r="17" spans="3:25" ht="23.25" x14ac:dyDescent="0.35">
      <c r="D17" t="s">
        <v>18</v>
      </c>
      <c r="E17">
        <v>0.27</v>
      </c>
      <c r="F17">
        <v>-0.09</v>
      </c>
      <c r="G17" s="6">
        <f t="shared" si="2"/>
        <v>0.18000000000000002</v>
      </c>
      <c r="H17" s="12">
        <v>24</v>
      </c>
      <c r="I17" s="12" t="s">
        <v>70</v>
      </c>
      <c r="N17" s="16"/>
    </row>
    <row r="18" spans="3:25" ht="23.25" x14ac:dyDescent="0.35">
      <c r="D18" t="s">
        <v>19</v>
      </c>
      <c r="E18">
        <v>0.40500000000000003</v>
      </c>
      <c r="F18">
        <v>-0.13500000000000001</v>
      </c>
      <c r="G18" s="6">
        <f t="shared" si="2"/>
        <v>0.27</v>
      </c>
      <c r="H18" s="12">
        <v>36</v>
      </c>
      <c r="I18" s="12" t="s">
        <v>70</v>
      </c>
      <c r="N18" s="16"/>
    </row>
    <row r="19" spans="3:25" ht="23.25" x14ac:dyDescent="0.35">
      <c r="D19" t="s">
        <v>20</v>
      </c>
      <c r="E19">
        <v>0.45</v>
      </c>
      <c r="F19">
        <v>-0.13500000000000001</v>
      </c>
      <c r="G19" s="6">
        <f t="shared" si="2"/>
        <v>0.315</v>
      </c>
      <c r="H19" s="12">
        <v>42</v>
      </c>
      <c r="I19" s="12" t="s">
        <v>70</v>
      </c>
      <c r="N19" s="16"/>
    </row>
    <row r="20" spans="3:25" ht="23.25" x14ac:dyDescent="0.35">
      <c r="D20" t="s">
        <v>21</v>
      </c>
      <c r="E20">
        <v>0.315</v>
      </c>
      <c r="F20">
        <v>-0.09</v>
      </c>
      <c r="G20" s="6">
        <f t="shared" si="2"/>
        <v>0.22500000000000001</v>
      </c>
      <c r="H20" s="12">
        <v>30</v>
      </c>
      <c r="I20" s="12" t="s">
        <v>70</v>
      </c>
      <c r="N20" s="16"/>
    </row>
    <row r="21" spans="3:25" ht="23.25" x14ac:dyDescent="0.35">
      <c r="D21" t="s">
        <v>22</v>
      </c>
      <c r="E21">
        <v>0.09</v>
      </c>
      <c r="F21">
        <v>-4.4999999999999998E-2</v>
      </c>
      <c r="G21" s="6">
        <f t="shared" si="2"/>
        <v>4.4999999999999998E-2</v>
      </c>
      <c r="H21" s="12">
        <v>6</v>
      </c>
      <c r="I21" s="12" t="s">
        <v>70</v>
      </c>
      <c r="N21" s="16"/>
      <c r="W21" s="1"/>
      <c r="X21" s="1"/>
    </row>
    <row r="22" spans="3:25" ht="29.25" thickBot="1" x14ac:dyDescent="0.5">
      <c r="D22" t="s">
        <v>23</v>
      </c>
      <c r="E22">
        <v>0.40500000000000003</v>
      </c>
      <c r="F22">
        <v>-0.18</v>
      </c>
      <c r="G22" s="6">
        <f t="shared" si="2"/>
        <v>0.22500000000000003</v>
      </c>
      <c r="H22" s="12">
        <v>30</v>
      </c>
      <c r="I22" s="12" t="s">
        <v>70</v>
      </c>
      <c r="N22" s="16"/>
      <c r="W22" s="51"/>
      <c r="X22" s="51"/>
      <c r="Y22" s="50"/>
    </row>
    <row r="23" spans="3:25" ht="29.25" thickBot="1" x14ac:dyDescent="0.5">
      <c r="D23" t="s">
        <v>24</v>
      </c>
      <c r="E23" s="4">
        <v>0.18</v>
      </c>
      <c r="F23" s="4">
        <v>-0.09</v>
      </c>
      <c r="G23" s="71">
        <f t="shared" si="2"/>
        <v>0.09</v>
      </c>
      <c r="H23" s="12">
        <v>12</v>
      </c>
      <c r="I23" s="12" t="s">
        <v>70</v>
      </c>
      <c r="N23" s="16" t="s">
        <v>72</v>
      </c>
      <c r="S23" s="63" t="s">
        <v>75</v>
      </c>
      <c r="T23" s="64">
        <v>0.54</v>
      </c>
      <c r="U23" s="65"/>
      <c r="W23" s="51"/>
      <c r="X23" s="51"/>
      <c r="Y23" s="50"/>
    </row>
    <row r="24" spans="3:25" ht="34.5" thickBot="1" x14ac:dyDescent="0.55000000000000004">
      <c r="D24" t="s">
        <v>27</v>
      </c>
      <c r="E24">
        <v>2.88</v>
      </c>
      <c r="F24">
        <f>SUM(F15:F23)</f>
        <v>-0.98999999999999988</v>
      </c>
      <c r="G24" s="6">
        <f>SUM(G15:G23)</f>
        <v>1.8900000000000003</v>
      </c>
      <c r="L24" s="15">
        <v>1.89</v>
      </c>
      <c r="N24" s="25">
        <v>1.89</v>
      </c>
      <c r="O24" s="26" t="s">
        <v>27</v>
      </c>
      <c r="S24" s="54"/>
      <c r="T24" s="66">
        <v>1.89</v>
      </c>
      <c r="U24" s="67"/>
      <c r="W24" s="51"/>
      <c r="X24" s="51"/>
      <c r="Y24" s="50"/>
    </row>
    <row r="25" spans="3:25" ht="28.5" x14ac:dyDescent="0.45">
      <c r="N25" s="16"/>
      <c r="S25" s="54"/>
      <c r="T25" s="66">
        <v>1.62</v>
      </c>
      <c r="U25" s="67"/>
      <c r="W25" s="51"/>
      <c r="X25" s="51"/>
      <c r="Y25" s="50"/>
    </row>
    <row r="26" spans="3:25" ht="28.5" x14ac:dyDescent="0.45">
      <c r="C26" s="18" t="s">
        <v>6</v>
      </c>
      <c r="D26" s="18"/>
      <c r="E26" s="18">
        <v>4.9950000000000001</v>
      </c>
      <c r="F26" t="s">
        <v>33</v>
      </c>
      <c r="H26" t="s">
        <v>10</v>
      </c>
      <c r="I26" t="s">
        <v>11</v>
      </c>
      <c r="J26" s="14" t="s">
        <v>63</v>
      </c>
      <c r="K26" t="s">
        <v>60</v>
      </c>
      <c r="L26" s="1" t="s">
        <v>11</v>
      </c>
      <c r="M26" t="s">
        <v>64</v>
      </c>
      <c r="N26" s="16"/>
      <c r="S26" s="54"/>
      <c r="T26" s="66">
        <v>5.4450000000000003</v>
      </c>
      <c r="U26" s="67"/>
      <c r="W26" s="51"/>
      <c r="X26" s="51"/>
      <c r="Y26" s="50"/>
    </row>
    <row r="27" spans="3:25" ht="28.5" x14ac:dyDescent="0.45">
      <c r="C27" t="s">
        <v>28</v>
      </c>
      <c r="D27">
        <v>0.36</v>
      </c>
      <c r="F27">
        <v>-0.18</v>
      </c>
      <c r="G27">
        <f>SUM(D27:F27)</f>
        <v>0.18</v>
      </c>
      <c r="H27">
        <v>-0.13500000000000001</v>
      </c>
      <c r="I27">
        <f>G27+H27</f>
        <v>4.4999999999999984E-2</v>
      </c>
      <c r="K27">
        <v>-4.4999999999999998E-2</v>
      </c>
      <c r="L27">
        <f>SUM(I27:K27)</f>
        <v>0</v>
      </c>
      <c r="N27" s="16"/>
      <c r="S27" s="54"/>
      <c r="T27" s="66">
        <v>0.18</v>
      </c>
      <c r="U27" s="67"/>
      <c r="W27" s="51"/>
      <c r="X27" s="51"/>
      <c r="Y27" s="50"/>
    </row>
    <row r="28" spans="3:25" ht="26.25" x14ac:dyDescent="0.4">
      <c r="C28" t="s">
        <v>29</v>
      </c>
      <c r="D28">
        <v>0.81</v>
      </c>
      <c r="F28">
        <v>-0.45</v>
      </c>
      <c r="G28">
        <f>SUM(D28:F28)</f>
        <v>0.36000000000000004</v>
      </c>
      <c r="H28">
        <v>-0.18</v>
      </c>
      <c r="I28">
        <f t="shared" ref="I28:I32" si="3">G28+H28</f>
        <v>0.18000000000000005</v>
      </c>
      <c r="K28">
        <v>-0.18</v>
      </c>
      <c r="L28">
        <f t="shared" ref="L28:L32" si="4">SUM(I28:K28)</f>
        <v>0</v>
      </c>
      <c r="N28" s="24"/>
      <c r="S28" s="54"/>
      <c r="T28" s="66">
        <v>0.63</v>
      </c>
      <c r="U28" s="67"/>
    </row>
    <row r="29" spans="3:25" ht="23.25" x14ac:dyDescent="0.35">
      <c r="I29">
        <f t="shared" si="3"/>
        <v>0</v>
      </c>
      <c r="L29">
        <f t="shared" si="4"/>
        <v>0</v>
      </c>
      <c r="N29" s="16"/>
      <c r="S29" s="54"/>
      <c r="T29" s="66">
        <v>0.36</v>
      </c>
      <c r="U29" s="67"/>
    </row>
    <row r="30" spans="3:25" ht="24" thickBot="1" x14ac:dyDescent="0.4">
      <c r="C30" t="s">
        <v>30</v>
      </c>
      <c r="D30">
        <v>3.15</v>
      </c>
      <c r="F30">
        <v>-0.45</v>
      </c>
      <c r="G30">
        <f>SUM(D30:F30)</f>
        <v>2.6999999999999997</v>
      </c>
      <c r="H30">
        <v>-0.81</v>
      </c>
      <c r="I30">
        <f t="shared" si="3"/>
        <v>1.8899999999999997</v>
      </c>
      <c r="J30" s="14">
        <v>0.45</v>
      </c>
      <c r="K30">
        <v>-0.9</v>
      </c>
      <c r="L30">
        <f t="shared" si="4"/>
        <v>1.44</v>
      </c>
      <c r="M30" s="56" t="s">
        <v>71</v>
      </c>
      <c r="N30" s="58" t="s">
        <v>70</v>
      </c>
      <c r="S30" s="54"/>
      <c r="T30" s="68">
        <v>0.9</v>
      </c>
      <c r="U30" s="67"/>
    </row>
    <row r="31" spans="3:25" ht="24" thickBot="1" x14ac:dyDescent="0.4">
      <c r="I31">
        <f t="shared" si="3"/>
        <v>0</v>
      </c>
      <c r="L31">
        <f t="shared" si="4"/>
        <v>0</v>
      </c>
      <c r="N31" s="16"/>
      <c r="S31" s="69"/>
      <c r="T31" s="76">
        <f>SUM(T23:T30)</f>
        <v>11.565000000000001</v>
      </c>
      <c r="U31" s="70" t="s">
        <v>74</v>
      </c>
    </row>
    <row r="32" spans="3:25" ht="24" thickBot="1" x14ac:dyDescent="0.4">
      <c r="C32" t="s">
        <v>31</v>
      </c>
      <c r="D32">
        <v>0.67500000000000004</v>
      </c>
      <c r="F32">
        <v>-0.18</v>
      </c>
      <c r="G32">
        <f>SUM(D32:F32)</f>
        <v>0.49500000000000005</v>
      </c>
      <c r="H32">
        <v>-0.22500000000000001</v>
      </c>
      <c r="I32">
        <f t="shared" si="3"/>
        <v>0.27</v>
      </c>
      <c r="J32" s="14">
        <v>0.18</v>
      </c>
      <c r="K32">
        <v>-0.27</v>
      </c>
      <c r="L32">
        <f t="shared" si="4"/>
        <v>0.18</v>
      </c>
      <c r="M32" s="56" t="s">
        <v>69</v>
      </c>
      <c r="N32" s="58" t="s">
        <v>70</v>
      </c>
    </row>
    <row r="33" spans="3:15" ht="24" thickBot="1" x14ac:dyDescent="0.4">
      <c r="C33" s="1" t="s">
        <v>32</v>
      </c>
      <c r="G33" s="38">
        <f>SUM(G27:G32)</f>
        <v>3.7349999999999999</v>
      </c>
      <c r="I33" s="39">
        <f>SUM(I27:I32)</f>
        <v>2.3849999999999998</v>
      </c>
      <c r="J33" s="47"/>
      <c r="L33" s="61">
        <f>SUM(L27:L32)</f>
        <v>1.6199999999999999</v>
      </c>
      <c r="M33" s="62" t="s">
        <v>73</v>
      </c>
      <c r="N33" s="16"/>
    </row>
    <row r="35" spans="3:15" ht="15.75" thickBot="1" x14ac:dyDescent="0.3"/>
    <row r="36" spans="3:15" x14ac:dyDescent="0.25">
      <c r="C36" s="42" t="s">
        <v>37</v>
      </c>
      <c r="D36" s="43"/>
      <c r="E36" s="43"/>
      <c r="F36" s="43"/>
      <c r="G36" s="43" t="s">
        <v>10</v>
      </c>
      <c r="H36" s="43" t="s">
        <v>11</v>
      </c>
      <c r="I36" s="43" t="s">
        <v>59</v>
      </c>
      <c r="J36" s="52" t="s">
        <v>63</v>
      </c>
      <c r="K36" s="43" t="s">
        <v>11</v>
      </c>
      <c r="L36" s="43" t="s">
        <v>61</v>
      </c>
      <c r="M36" s="43" t="s">
        <v>72</v>
      </c>
      <c r="N36" s="43" t="s">
        <v>68</v>
      </c>
      <c r="O36" s="44"/>
    </row>
    <row r="37" spans="3:15" x14ac:dyDescent="0.25">
      <c r="C37" s="45"/>
      <c r="D37" t="s">
        <v>40</v>
      </c>
      <c r="E37">
        <v>0.99</v>
      </c>
      <c r="F37" t="s">
        <v>41</v>
      </c>
      <c r="G37">
        <v>-0.36</v>
      </c>
      <c r="H37">
        <f>E37+G37</f>
        <v>0.63</v>
      </c>
      <c r="I37">
        <v>-0.72</v>
      </c>
      <c r="J37" s="14">
        <v>0.45</v>
      </c>
      <c r="K37">
        <f>SUM(H37:J37)</f>
        <v>0.36000000000000004</v>
      </c>
      <c r="L37">
        <v>4.4999999999999998E-2</v>
      </c>
      <c r="M37">
        <v>0.40500000000000003</v>
      </c>
      <c r="N37" s="56">
        <v>54</v>
      </c>
      <c r="O37" s="57" t="s">
        <v>70</v>
      </c>
    </row>
    <row r="38" spans="3:15" x14ac:dyDescent="0.25">
      <c r="C38" s="45"/>
      <c r="D38" t="s">
        <v>39</v>
      </c>
      <c r="E38">
        <v>0.54</v>
      </c>
      <c r="F38" t="s">
        <v>42</v>
      </c>
      <c r="G38">
        <v>-0.09</v>
      </c>
      <c r="H38">
        <f t="shared" ref="H38:H42" si="5">E38+G38</f>
        <v>0.45000000000000007</v>
      </c>
      <c r="I38">
        <v>-0.40500000000000003</v>
      </c>
      <c r="J38" s="14">
        <v>0.18</v>
      </c>
      <c r="K38">
        <f>SUM(H38:J38)</f>
        <v>0.22500000000000003</v>
      </c>
      <c r="M38">
        <f>SUM(K38:L38)</f>
        <v>0.22500000000000003</v>
      </c>
      <c r="N38" s="56">
        <v>30</v>
      </c>
      <c r="O38" s="57" t="s">
        <v>66</v>
      </c>
    </row>
    <row r="39" spans="3:15" x14ac:dyDescent="0.25">
      <c r="C39" s="45"/>
      <c r="D39" t="s">
        <v>43</v>
      </c>
      <c r="E39">
        <v>2.25</v>
      </c>
      <c r="F39" t="s">
        <v>44</v>
      </c>
      <c r="H39">
        <f t="shared" si="5"/>
        <v>2.25</v>
      </c>
      <c r="J39" s="14"/>
      <c r="K39">
        <f t="shared" ref="K39:K42" si="6">SUM(H39:I39)</f>
        <v>2.25</v>
      </c>
      <c r="M39">
        <f t="shared" ref="M39:M42" si="7">SUM(K39:L39)</f>
        <v>2.25</v>
      </c>
      <c r="N39" s="56">
        <v>300</v>
      </c>
      <c r="O39" s="57" t="s">
        <v>70</v>
      </c>
    </row>
    <row r="40" spans="3:15" x14ac:dyDescent="0.25">
      <c r="C40" s="45"/>
      <c r="D40" t="s">
        <v>38</v>
      </c>
      <c r="E40">
        <v>1.125</v>
      </c>
      <c r="F40" t="s">
        <v>45</v>
      </c>
      <c r="H40">
        <f t="shared" si="5"/>
        <v>1.125</v>
      </c>
      <c r="I40">
        <v>-0.36</v>
      </c>
      <c r="J40" s="14"/>
      <c r="K40">
        <f t="shared" si="6"/>
        <v>0.76500000000000001</v>
      </c>
      <c r="M40">
        <f t="shared" si="7"/>
        <v>0.76500000000000001</v>
      </c>
      <c r="N40" s="56">
        <v>102</v>
      </c>
      <c r="O40" s="57" t="s">
        <v>70</v>
      </c>
    </row>
    <row r="41" spans="3:15" x14ac:dyDescent="0.25">
      <c r="C41" s="45"/>
      <c r="D41" t="s">
        <v>46</v>
      </c>
      <c r="E41">
        <v>4.125</v>
      </c>
      <c r="F41" t="s">
        <v>47</v>
      </c>
      <c r="G41">
        <v>-0.97499999999999998</v>
      </c>
      <c r="H41">
        <f t="shared" si="5"/>
        <v>3.15</v>
      </c>
      <c r="I41">
        <v>-1.35</v>
      </c>
      <c r="J41" s="14"/>
      <c r="K41" s="6">
        <f t="shared" si="6"/>
        <v>1.7999999999999998</v>
      </c>
      <c r="M41">
        <f t="shared" si="7"/>
        <v>1.7999999999999998</v>
      </c>
      <c r="N41" s="56">
        <v>240</v>
      </c>
      <c r="O41" s="57" t="s">
        <v>70</v>
      </c>
    </row>
    <row r="42" spans="3:15" ht="15.75" thickBot="1" x14ac:dyDescent="0.3">
      <c r="C42" s="45"/>
      <c r="D42" t="s">
        <v>46</v>
      </c>
      <c r="E42" s="13">
        <v>0.375</v>
      </c>
      <c r="F42" t="s">
        <v>48</v>
      </c>
      <c r="G42">
        <v>-0.375</v>
      </c>
      <c r="H42" s="4">
        <f t="shared" si="5"/>
        <v>0</v>
      </c>
      <c r="J42" s="14"/>
      <c r="K42" s="4">
        <f t="shared" si="6"/>
        <v>0</v>
      </c>
      <c r="M42" s="4">
        <f t="shared" si="7"/>
        <v>0</v>
      </c>
      <c r="O42" s="46"/>
    </row>
    <row r="43" spans="3:15" ht="21" x14ac:dyDescent="0.35">
      <c r="C43" s="45"/>
      <c r="E43">
        <f>SUM(E37:E42)</f>
        <v>9.4050000000000011</v>
      </c>
      <c r="F43" t="s">
        <v>49</v>
      </c>
      <c r="H43" s="47">
        <f>SUM(H37:H42)</f>
        <v>7.6050000000000004</v>
      </c>
      <c r="J43" s="14"/>
      <c r="K43">
        <f>SUM(K37:K42)</f>
        <v>5.4</v>
      </c>
      <c r="M43" s="27">
        <f>SUM(M37:M42)</f>
        <v>5.4450000000000003</v>
      </c>
      <c r="O43" s="46"/>
    </row>
    <row r="44" spans="3:15" ht="15.75" thickBot="1" x14ac:dyDescent="0.3">
      <c r="C44" s="48"/>
      <c r="D44" s="4"/>
      <c r="E44" s="4"/>
      <c r="F44" s="4"/>
      <c r="G44" s="4"/>
      <c r="H44" s="4"/>
      <c r="I44" s="4"/>
      <c r="J44" s="53"/>
      <c r="K44" s="4"/>
      <c r="L44" s="4"/>
      <c r="M44" s="4"/>
      <c r="N44" s="4"/>
      <c r="O44" s="49"/>
    </row>
    <row r="45" spans="3:15" x14ac:dyDescent="0.25">
      <c r="E45" t="s">
        <v>77</v>
      </c>
    </row>
    <row r="46" spans="3:15" ht="21" x14ac:dyDescent="0.35">
      <c r="C46" s="27" t="s">
        <v>53</v>
      </c>
      <c r="D46" s="33">
        <v>0</v>
      </c>
    </row>
    <row r="47" spans="3:15" ht="21" x14ac:dyDescent="0.35">
      <c r="C47" s="27" t="s">
        <v>52</v>
      </c>
      <c r="D47" s="33">
        <v>0</v>
      </c>
    </row>
    <row r="48" spans="3:15" ht="21" x14ac:dyDescent="0.35">
      <c r="C48" s="27"/>
      <c r="D48" s="33"/>
    </row>
    <row r="49" spans="1:8" ht="21" x14ac:dyDescent="0.35">
      <c r="C49" s="27" t="s">
        <v>54</v>
      </c>
      <c r="D49" s="33">
        <v>0.18</v>
      </c>
      <c r="E49" s="12" t="s">
        <v>79</v>
      </c>
      <c r="F49" s="12"/>
      <c r="G49" s="12" t="s">
        <v>70</v>
      </c>
    </row>
    <row r="50" spans="1:8" ht="21" x14ac:dyDescent="0.35">
      <c r="C50" s="27" t="s">
        <v>55</v>
      </c>
      <c r="D50" s="33">
        <v>0.63</v>
      </c>
      <c r="E50" s="12" t="s">
        <v>78</v>
      </c>
      <c r="F50" s="12"/>
      <c r="G50" s="12" t="s">
        <v>70</v>
      </c>
    </row>
    <row r="51" spans="1:8" ht="21.75" thickBot="1" x14ac:dyDescent="0.4">
      <c r="C51" s="27"/>
      <c r="D51" s="33"/>
    </row>
    <row r="52" spans="1:8" ht="21" x14ac:dyDescent="0.35">
      <c r="C52" s="27" t="s">
        <v>56</v>
      </c>
      <c r="D52" s="72">
        <v>0.36</v>
      </c>
      <c r="E52" s="75" t="s">
        <v>80</v>
      </c>
      <c r="F52" s="12" t="s">
        <v>70</v>
      </c>
    </row>
    <row r="53" spans="1:8" ht="21" x14ac:dyDescent="0.35">
      <c r="C53" s="27" t="s">
        <v>57</v>
      </c>
      <c r="D53" s="73">
        <v>0.9</v>
      </c>
      <c r="E53" s="59" t="s">
        <v>81</v>
      </c>
      <c r="F53" s="12" t="s">
        <v>70</v>
      </c>
    </row>
    <row r="54" spans="1:8" ht="15.75" thickBot="1" x14ac:dyDescent="0.3">
      <c r="D54" s="74"/>
      <c r="E54" s="49"/>
    </row>
    <row r="56" spans="1:8" ht="18.75" x14ac:dyDescent="0.3">
      <c r="C56" s="30"/>
      <c r="D56" s="31"/>
      <c r="E56" s="31"/>
      <c r="F56" s="35"/>
      <c r="G56" s="31"/>
      <c r="H56" s="31"/>
    </row>
    <row r="57" spans="1:8" ht="15.75" thickBot="1" x14ac:dyDescent="0.3">
      <c r="C57" s="30"/>
      <c r="D57" s="32"/>
      <c r="E57" s="32"/>
      <c r="F57" s="31"/>
      <c r="G57" s="31"/>
      <c r="H57" s="31"/>
    </row>
    <row r="58" spans="1:8" ht="28.5" customHeight="1" x14ac:dyDescent="0.35">
      <c r="D58" s="34">
        <f>SUM(D56:D57)</f>
        <v>0</v>
      </c>
    </row>
    <row r="59" spans="1:8" x14ac:dyDescent="0.25">
      <c r="A59" s="6"/>
    </row>
    <row r="60" spans="1:8" x14ac:dyDescent="0.25">
      <c r="A60" s="6"/>
    </row>
    <row r="61" spans="1:8" x14ac:dyDescent="0.25">
      <c r="A61" s="6"/>
    </row>
    <row r="62" spans="1:8" ht="21" x14ac:dyDescent="0.35">
      <c r="A62" s="6"/>
      <c r="C62" s="27" t="s">
        <v>3</v>
      </c>
      <c r="D62" s="27" t="s">
        <v>4</v>
      </c>
    </row>
    <row r="63" spans="1:8" ht="21" x14ac:dyDescent="0.35">
      <c r="A63" s="6"/>
      <c r="C63" s="27"/>
      <c r="D63" s="27"/>
    </row>
    <row r="64" spans="1:8" x14ac:dyDescent="0.25">
      <c r="A64" s="6"/>
      <c r="B64" s="37" t="s">
        <v>84</v>
      </c>
      <c r="C64" s="1">
        <v>6.8849999999999998</v>
      </c>
      <c r="D64" s="1"/>
      <c r="E64" s="1" t="s">
        <v>83</v>
      </c>
    </row>
    <row r="65" spans="1:7" x14ac:dyDescent="0.25">
      <c r="A65" s="6"/>
    </row>
    <row r="66" spans="1:7" x14ac:dyDescent="0.25">
      <c r="A66" s="6"/>
      <c r="B66" s="1" t="s">
        <v>85</v>
      </c>
      <c r="C66" s="1">
        <v>2.79</v>
      </c>
      <c r="D66" s="1"/>
      <c r="E66" s="1" t="s">
        <v>86</v>
      </c>
    </row>
    <row r="67" spans="1:7" x14ac:dyDescent="0.25">
      <c r="A67" s="6"/>
    </row>
    <row r="68" spans="1:7" x14ac:dyDescent="0.25">
      <c r="A68" s="6"/>
      <c r="B68" s="1" t="s">
        <v>88</v>
      </c>
      <c r="C68" s="1"/>
      <c r="D68" s="1">
        <v>9.99</v>
      </c>
      <c r="E68" s="1" t="s">
        <v>87</v>
      </c>
    </row>
    <row r="69" spans="1:7" x14ac:dyDescent="0.25">
      <c r="A69" s="6"/>
      <c r="B69" s="28"/>
    </row>
    <row r="70" spans="1:7" x14ac:dyDescent="0.25">
      <c r="A70" s="6"/>
      <c r="B70" s="36" t="s">
        <v>89</v>
      </c>
      <c r="C70" s="1"/>
      <c r="D70" s="1">
        <v>1.17</v>
      </c>
      <c r="E70" s="1" t="s">
        <v>90</v>
      </c>
      <c r="F70" s="1"/>
    </row>
    <row r="71" spans="1:7" x14ac:dyDescent="0.25">
      <c r="A71" s="6"/>
      <c r="B71" s="36"/>
      <c r="C71" s="1"/>
      <c r="D71" s="1"/>
      <c r="E71" s="1"/>
      <c r="F71" s="1"/>
    </row>
    <row r="72" spans="1:7" x14ac:dyDescent="0.25">
      <c r="A72" s="6"/>
      <c r="B72" s="36" t="s">
        <v>91</v>
      </c>
      <c r="C72" s="1">
        <v>0.27</v>
      </c>
      <c r="D72" s="1"/>
      <c r="E72" s="1" t="s">
        <v>92</v>
      </c>
      <c r="F72" s="1"/>
    </row>
    <row r="73" spans="1:7" x14ac:dyDescent="0.25">
      <c r="A73" s="6"/>
    </row>
    <row r="74" spans="1:7" x14ac:dyDescent="0.25">
      <c r="A74" s="6"/>
      <c r="B74" t="s">
        <v>104</v>
      </c>
      <c r="C74">
        <v>1.08</v>
      </c>
      <c r="E74" t="s">
        <v>93</v>
      </c>
      <c r="F74" s="14" t="s">
        <v>105</v>
      </c>
    </row>
    <row r="75" spans="1:7" x14ac:dyDescent="0.25">
      <c r="A75" s="6"/>
      <c r="B75" s="28"/>
    </row>
    <row r="76" spans="1:7" x14ac:dyDescent="0.25">
      <c r="A76" s="6"/>
      <c r="B76" t="s">
        <v>94</v>
      </c>
      <c r="C76">
        <v>0.9</v>
      </c>
      <c r="E76" t="s">
        <v>95</v>
      </c>
    </row>
    <row r="77" spans="1:7" x14ac:dyDescent="0.25">
      <c r="A77" s="6"/>
      <c r="B77" s="28"/>
    </row>
    <row r="78" spans="1:7" x14ac:dyDescent="0.25">
      <c r="A78" s="6"/>
      <c r="B78" s="78" t="s">
        <v>96</v>
      </c>
      <c r="C78" s="6">
        <v>1.2150000000000001</v>
      </c>
      <c r="D78" s="6"/>
      <c r="E78" s="6" t="s">
        <v>97</v>
      </c>
      <c r="F78" s="14" t="s">
        <v>106</v>
      </c>
      <c r="G78" s="31"/>
    </row>
    <row r="79" spans="1:7" x14ac:dyDescent="0.25">
      <c r="A79" s="6"/>
      <c r="B79" s="78"/>
      <c r="C79" s="31"/>
      <c r="D79" s="31"/>
      <c r="E79" s="31"/>
      <c r="F79" s="31"/>
      <c r="G79" s="31"/>
    </row>
    <row r="80" spans="1:7" x14ac:dyDescent="0.25">
      <c r="A80" s="6"/>
      <c r="B80" s="78" t="s">
        <v>98</v>
      </c>
      <c r="C80" s="6">
        <v>2.52</v>
      </c>
      <c r="D80" s="6"/>
      <c r="E80" s="6" t="s">
        <v>99</v>
      </c>
      <c r="F80" s="31" t="s">
        <v>106</v>
      </c>
      <c r="G80" s="31"/>
    </row>
    <row r="81" spans="1:24" x14ac:dyDescent="0.25">
      <c r="A81" s="6"/>
      <c r="B81" s="78"/>
      <c r="C81" s="6"/>
      <c r="D81" s="6"/>
      <c r="E81" s="6"/>
      <c r="F81" s="31"/>
      <c r="G81" s="31"/>
    </row>
    <row r="82" spans="1:24" x14ac:dyDescent="0.25">
      <c r="A82" s="6"/>
      <c r="B82" s="78" t="s">
        <v>100</v>
      </c>
      <c r="C82" s="6">
        <v>11.37</v>
      </c>
      <c r="D82" s="6"/>
      <c r="E82" s="6" t="s">
        <v>101</v>
      </c>
      <c r="F82" s="31"/>
      <c r="G82" s="31"/>
    </row>
    <row r="83" spans="1:24" x14ac:dyDescent="0.25">
      <c r="A83" s="6"/>
      <c r="B83" s="78"/>
      <c r="C83" s="31"/>
      <c r="D83" s="31"/>
      <c r="E83" s="79"/>
      <c r="F83" s="31"/>
      <c r="G83" s="31"/>
    </row>
    <row r="84" spans="1:24" x14ac:dyDescent="0.25">
      <c r="A84" s="6"/>
      <c r="B84" s="78" t="s">
        <v>102</v>
      </c>
      <c r="C84" s="6">
        <v>1.98</v>
      </c>
      <c r="D84" s="6"/>
      <c r="E84" s="6" t="s">
        <v>103</v>
      </c>
      <c r="F84" s="31"/>
      <c r="G84" s="31"/>
    </row>
    <row r="85" spans="1:24" x14ac:dyDescent="0.25">
      <c r="A85" s="6"/>
      <c r="B85" s="78"/>
      <c r="C85" s="6"/>
      <c r="D85" s="6"/>
      <c r="E85" s="6"/>
      <c r="F85" s="31"/>
      <c r="G85" s="31"/>
    </row>
    <row r="86" spans="1:24" ht="15.75" thickBot="1" x14ac:dyDescent="0.3">
      <c r="A86" s="6"/>
      <c r="B86" s="78" t="s">
        <v>118</v>
      </c>
      <c r="C86" s="71"/>
      <c r="D86" s="71">
        <v>13.35</v>
      </c>
      <c r="E86" s="6" t="s">
        <v>119</v>
      </c>
      <c r="F86" s="31"/>
      <c r="G86" s="31"/>
    </row>
    <row r="87" spans="1:24" x14ac:dyDescent="0.25">
      <c r="A87" s="6"/>
      <c r="B87" s="28"/>
      <c r="C87">
        <f>SUM(C64:C86)</f>
        <v>29.01</v>
      </c>
      <c r="D87">
        <f>SUM(D63:D86)</f>
        <v>24.509999999999998</v>
      </c>
    </row>
    <row r="88" spans="1:24" x14ac:dyDescent="0.25">
      <c r="A88" s="6"/>
      <c r="B88" s="28" t="s">
        <v>1</v>
      </c>
      <c r="C88">
        <v>11.565</v>
      </c>
    </row>
    <row r="89" spans="1:24" ht="15.75" thickBot="1" x14ac:dyDescent="0.3">
      <c r="A89" s="6"/>
      <c r="B89" s="28" t="s">
        <v>2</v>
      </c>
      <c r="C89" s="4"/>
      <c r="D89" s="4">
        <v>16.065000000000001</v>
      </c>
    </row>
    <row r="90" spans="1:24" ht="15.75" thickBot="1" x14ac:dyDescent="0.3">
      <c r="A90" s="6"/>
      <c r="C90">
        <f>SUM(C87:C89)</f>
        <v>40.575000000000003</v>
      </c>
      <c r="D90">
        <f>SUM(D87:D89)</f>
        <v>40.575000000000003</v>
      </c>
    </row>
    <row r="91" spans="1:24" x14ac:dyDescent="0.25">
      <c r="A91" s="6" t="s">
        <v>3</v>
      </c>
      <c r="B91" s="10" t="s">
        <v>0</v>
      </c>
      <c r="C91" s="20">
        <v>1.26</v>
      </c>
      <c r="D91" s="22">
        <v>13.35</v>
      </c>
      <c r="G91" s="1"/>
    </row>
    <row r="92" spans="1:24" ht="15" customHeight="1" thickBot="1" x14ac:dyDescent="0.3">
      <c r="A92" s="6" t="s">
        <v>13</v>
      </c>
      <c r="B92" s="11" t="s">
        <v>5</v>
      </c>
      <c r="C92" s="21">
        <v>27.75</v>
      </c>
      <c r="D92" s="23">
        <v>11.16</v>
      </c>
      <c r="G92" s="1"/>
    </row>
    <row r="93" spans="1:24" x14ac:dyDescent="0.25">
      <c r="C93" s="8"/>
      <c r="D93" s="1"/>
      <c r="E93" s="1"/>
    </row>
    <row r="94" spans="1:24" x14ac:dyDescent="0.25">
      <c r="C94" s="9"/>
      <c r="D94" s="1"/>
      <c r="E94" s="1"/>
    </row>
    <row r="95" spans="1:24" ht="15.75" thickBot="1" x14ac:dyDescent="0.3">
      <c r="E95" s="1"/>
      <c r="F95" s="1"/>
    </row>
    <row r="96" spans="1:24" ht="23.25" x14ac:dyDescent="0.35">
      <c r="B96" s="3" t="s">
        <v>36</v>
      </c>
      <c r="E96" t="s">
        <v>10</v>
      </c>
      <c r="G96" t="s">
        <v>14</v>
      </c>
      <c r="H96" t="s">
        <v>11</v>
      </c>
      <c r="K96" t="s">
        <v>11</v>
      </c>
      <c r="L96" t="s">
        <v>25</v>
      </c>
      <c r="M96" s="16" t="s">
        <v>11</v>
      </c>
      <c r="N96" s="19" t="s">
        <v>34</v>
      </c>
      <c r="O96" t="s">
        <v>35</v>
      </c>
      <c r="P96" t="s">
        <v>10</v>
      </c>
      <c r="Q96" s="29" t="s">
        <v>11</v>
      </c>
      <c r="R96" t="s">
        <v>60</v>
      </c>
      <c r="S96" t="s">
        <v>67</v>
      </c>
      <c r="T96" t="s">
        <v>61</v>
      </c>
      <c r="U96" s="55" t="s">
        <v>116</v>
      </c>
      <c r="V96" s="43" t="s">
        <v>107</v>
      </c>
      <c r="W96" s="64" t="s">
        <v>117</v>
      </c>
      <c r="X96" s="44"/>
    </row>
    <row r="97" spans="2:24" ht="23.25" x14ac:dyDescent="0.35">
      <c r="B97" t="s">
        <v>51</v>
      </c>
      <c r="C97" t="s">
        <v>7</v>
      </c>
      <c r="D97">
        <v>1.35</v>
      </c>
      <c r="E97">
        <v>-0.27</v>
      </c>
      <c r="F97">
        <f>SUM(D97:E97)</f>
        <v>1.08</v>
      </c>
      <c r="G97">
        <v>-1.05</v>
      </c>
      <c r="H97" s="14">
        <v>0.03</v>
      </c>
      <c r="I97" s="14"/>
      <c r="J97" s="14" t="s">
        <v>12</v>
      </c>
      <c r="K97">
        <v>0</v>
      </c>
      <c r="M97" s="16"/>
      <c r="Q97">
        <v>0</v>
      </c>
      <c r="U97" s="45">
        <v>0</v>
      </c>
      <c r="X97" s="46"/>
    </row>
    <row r="98" spans="2:24" ht="23.25" x14ac:dyDescent="0.35">
      <c r="C98" s="1" t="s">
        <v>50</v>
      </c>
      <c r="D98">
        <v>0.18</v>
      </c>
      <c r="E98">
        <v>-4.4999999999999998E-2</v>
      </c>
      <c r="F98">
        <f>SUM(D98:E98)</f>
        <v>0.13500000000000001</v>
      </c>
      <c r="H98">
        <v>0.13500000000000001</v>
      </c>
      <c r="K98">
        <v>0.13500000000000001</v>
      </c>
      <c r="L98">
        <v>-4.4999999999999998E-2</v>
      </c>
      <c r="M98" s="16">
        <f>K98+L98</f>
        <v>9.0000000000000011E-2</v>
      </c>
      <c r="O98">
        <v>0.09</v>
      </c>
      <c r="P98">
        <v>-4.4999999999999998E-2</v>
      </c>
      <c r="Q98">
        <f>O98+P98</f>
        <v>4.4999999999999998E-2</v>
      </c>
      <c r="S98">
        <f>SUM(Q98:R98)</f>
        <v>4.4999999999999998E-2</v>
      </c>
      <c r="T98" s="14">
        <v>-4.4999999999999998E-2</v>
      </c>
      <c r="U98" s="45">
        <v>0</v>
      </c>
      <c r="X98" s="46"/>
    </row>
    <row r="99" spans="2:24" ht="23.25" x14ac:dyDescent="0.35">
      <c r="C99" t="s">
        <v>8</v>
      </c>
      <c r="D99">
        <v>3.15</v>
      </c>
      <c r="E99">
        <v>-0.18</v>
      </c>
      <c r="F99">
        <f>SUM(D99:E99)</f>
        <v>2.9699999999999998</v>
      </c>
      <c r="H99">
        <v>2.97</v>
      </c>
      <c r="K99">
        <v>2.97</v>
      </c>
      <c r="L99">
        <v>-0.45</v>
      </c>
      <c r="M99" s="16">
        <f t="shared" ref="M99:M100" si="8">K99+L99</f>
        <v>2.52</v>
      </c>
      <c r="N99">
        <v>-0.27</v>
      </c>
      <c r="O99">
        <v>2.25</v>
      </c>
      <c r="P99">
        <v>-1.53</v>
      </c>
      <c r="Q99">
        <f t="shared" ref="Q99:Q100" si="9">O99+P99</f>
        <v>0.72</v>
      </c>
      <c r="R99">
        <v>-0.45</v>
      </c>
      <c r="S99">
        <f>SUM(Q99:R99)</f>
        <v>0.26999999999999996</v>
      </c>
      <c r="U99" s="84">
        <v>0.27</v>
      </c>
      <c r="V99" s="82">
        <v>-0.13500000000000001</v>
      </c>
      <c r="W99" s="82">
        <v>0.13500000000000001</v>
      </c>
      <c r="X99" s="46"/>
    </row>
    <row r="100" spans="2:24" ht="24" thickBot="1" x14ac:dyDescent="0.4">
      <c r="C100" t="s">
        <v>9</v>
      </c>
      <c r="D100" s="4">
        <v>1.35</v>
      </c>
      <c r="E100">
        <v>-0.09</v>
      </c>
      <c r="F100" s="4">
        <f>SUM(D100:E100)</f>
        <v>1.26</v>
      </c>
      <c r="H100" s="13">
        <v>1.26</v>
      </c>
      <c r="K100" s="13">
        <v>1.26</v>
      </c>
      <c r="L100">
        <v>-0.27</v>
      </c>
      <c r="M100" s="17">
        <f t="shared" si="8"/>
        <v>0.99</v>
      </c>
      <c r="N100">
        <v>-0.18</v>
      </c>
      <c r="O100" s="4">
        <v>0.81</v>
      </c>
      <c r="P100">
        <v>-0.54</v>
      </c>
      <c r="Q100">
        <f t="shared" si="9"/>
        <v>0.27</v>
      </c>
      <c r="S100">
        <f>SUM(Q100:R100)</f>
        <v>0.27</v>
      </c>
      <c r="U100" s="84">
        <v>0.27</v>
      </c>
      <c r="V100" s="82">
        <v>-0.18</v>
      </c>
      <c r="W100" s="82">
        <v>0.09</v>
      </c>
      <c r="X100" s="46"/>
    </row>
    <row r="101" spans="2:24" ht="19.5" thickBot="1" x14ac:dyDescent="0.35">
      <c r="D101">
        <f>SUM(D97:D100)</f>
        <v>6.0299999999999994</v>
      </c>
      <c r="F101">
        <f>SUM(F97:F100)</f>
        <v>5.4449999999999994</v>
      </c>
      <c r="H101">
        <f>SUM(H97:H100)</f>
        <v>4.3950000000000005</v>
      </c>
      <c r="K101">
        <f>SUM(K97:K100)</f>
        <v>4.3650000000000002</v>
      </c>
      <c r="M101" s="40">
        <f>SUM(M98:M100)</f>
        <v>3.5999999999999996</v>
      </c>
      <c r="N101" s="19"/>
      <c r="O101" s="38">
        <f>SUM(O98:O100)</f>
        <v>3.15</v>
      </c>
      <c r="Q101" s="41">
        <f>SUM(Q98:Q100)</f>
        <v>1.0350000000000001</v>
      </c>
      <c r="S101" s="47"/>
      <c r="U101" s="83"/>
      <c r="V101" s="6"/>
      <c r="W101" s="71"/>
      <c r="X101" s="46"/>
    </row>
    <row r="102" spans="2:24" ht="23.25" x14ac:dyDescent="0.35">
      <c r="M102" s="16"/>
      <c r="U102" s="45">
        <f>SUM(U97:U101)</f>
        <v>0.54</v>
      </c>
      <c r="W102" s="66">
        <f>SUM(W99:W101)</f>
        <v>0.22500000000000001</v>
      </c>
      <c r="X102" s="46"/>
    </row>
    <row r="103" spans="2:24" ht="24" thickBot="1" x14ac:dyDescent="0.4">
      <c r="M103" s="16"/>
      <c r="U103" s="48"/>
      <c r="V103" s="4"/>
      <c r="W103" s="4"/>
      <c r="X103" s="49"/>
    </row>
    <row r="104" spans="2:24" ht="23.25" x14ac:dyDescent="0.35">
      <c r="B104" s="7" t="s">
        <v>15</v>
      </c>
      <c r="C104" s="7"/>
      <c r="D104" s="5"/>
      <c r="E104" t="s">
        <v>26</v>
      </c>
      <c r="F104" t="s">
        <v>62</v>
      </c>
      <c r="G104" t="s">
        <v>76</v>
      </c>
      <c r="M104" s="16"/>
    </row>
    <row r="105" spans="2:24" ht="23.25" x14ac:dyDescent="0.35">
      <c r="C105" t="s">
        <v>16</v>
      </c>
      <c r="D105">
        <v>0.18</v>
      </c>
      <c r="F105" s="6">
        <f t="shared" ref="F105:F113" si="10">SUM(D105:E105)</f>
        <v>0.18</v>
      </c>
      <c r="G105" s="12">
        <v>24</v>
      </c>
      <c r="H105" s="12" t="s">
        <v>70</v>
      </c>
      <c r="M105" s="16"/>
    </row>
    <row r="106" spans="2:24" ht="23.25" x14ac:dyDescent="0.35">
      <c r="C106" t="s">
        <v>17</v>
      </c>
      <c r="D106">
        <v>0.58499999999999996</v>
      </c>
      <c r="E106">
        <v>-0.22500000000000001</v>
      </c>
      <c r="F106" s="6">
        <f t="shared" si="10"/>
        <v>0.36</v>
      </c>
      <c r="G106" s="12">
        <v>48</v>
      </c>
      <c r="H106" s="12" t="s">
        <v>70</v>
      </c>
      <c r="M106" s="16"/>
    </row>
    <row r="107" spans="2:24" ht="23.25" x14ac:dyDescent="0.35">
      <c r="C107" t="s">
        <v>18</v>
      </c>
      <c r="D107">
        <v>0.27</v>
      </c>
      <c r="E107">
        <v>-0.09</v>
      </c>
      <c r="F107" s="6">
        <f t="shared" si="10"/>
        <v>0.18000000000000002</v>
      </c>
      <c r="G107" s="12">
        <v>24</v>
      </c>
      <c r="H107" s="12" t="s">
        <v>70</v>
      </c>
      <c r="M107" s="16"/>
    </row>
    <row r="108" spans="2:24" ht="23.25" x14ac:dyDescent="0.35">
      <c r="C108" t="s">
        <v>19</v>
      </c>
      <c r="D108">
        <v>0.40500000000000003</v>
      </c>
      <c r="E108">
        <v>-0.13500000000000001</v>
      </c>
      <c r="F108" s="6">
        <f t="shared" si="10"/>
        <v>0.27</v>
      </c>
      <c r="G108" s="12">
        <v>36</v>
      </c>
      <c r="H108" s="12" t="s">
        <v>70</v>
      </c>
      <c r="M108" s="16"/>
    </row>
    <row r="109" spans="2:24" ht="23.25" x14ac:dyDescent="0.35">
      <c r="C109" t="s">
        <v>20</v>
      </c>
      <c r="D109">
        <v>0.45</v>
      </c>
      <c r="E109">
        <v>-0.13500000000000001</v>
      </c>
      <c r="F109" s="6">
        <f t="shared" si="10"/>
        <v>0.315</v>
      </c>
      <c r="G109" s="12">
        <v>42</v>
      </c>
      <c r="H109" s="12" t="s">
        <v>70</v>
      </c>
      <c r="M109" s="16"/>
    </row>
    <row r="110" spans="2:24" ht="23.25" x14ac:dyDescent="0.35">
      <c r="C110" t="s">
        <v>21</v>
      </c>
      <c r="D110">
        <v>0.315</v>
      </c>
      <c r="E110">
        <v>-0.09</v>
      </c>
      <c r="F110" s="6">
        <f t="shared" si="10"/>
        <v>0.22500000000000001</v>
      </c>
      <c r="G110" s="12">
        <v>30</v>
      </c>
      <c r="H110" s="12" t="s">
        <v>70</v>
      </c>
      <c r="M110" s="16"/>
    </row>
    <row r="111" spans="2:24" ht="23.25" x14ac:dyDescent="0.35">
      <c r="C111" t="s">
        <v>22</v>
      </c>
      <c r="D111">
        <v>0.09</v>
      </c>
      <c r="E111">
        <v>-4.4999999999999998E-2</v>
      </c>
      <c r="F111" s="6">
        <f t="shared" si="10"/>
        <v>4.4999999999999998E-2</v>
      </c>
      <c r="G111" s="12">
        <v>6</v>
      </c>
      <c r="H111" s="12" t="s">
        <v>70</v>
      </c>
      <c r="M111" s="16"/>
      <c r="V111" s="1"/>
      <c r="W111" s="1"/>
    </row>
    <row r="112" spans="2:24" ht="29.25" thickBot="1" x14ac:dyDescent="0.5">
      <c r="C112" t="s">
        <v>23</v>
      </c>
      <c r="D112">
        <v>0.40500000000000003</v>
      </c>
      <c r="E112">
        <v>-0.18</v>
      </c>
      <c r="F112" s="6">
        <f t="shared" si="10"/>
        <v>0.22500000000000003</v>
      </c>
      <c r="G112" s="12">
        <v>30</v>
      </c>
      <c r="H112" s="12" t="s">
        <v>70</v>
      </c>
      <c r="M112" s="16"/>
      <c r="V112" s="51"/>
      <c r="W112" s="51"/>
      <c r="X112" s="50"/>
    </row>
    <row r="113" spans="2:24" ht="29.25" thickBot="1" x14ac:dyDescent="0.5">
      <c r="C113" t="s">
        <v>24</v>
      </c>
      <c r="D113" s="4">
        <v>0.18</v>
      </c>
      <c r="E113" s="4">
        <v>-0.09</v>
      </c>
      <c r="F113" s="71">
        <f t="shared" si="10"/>
        <v>0.09</v>
      </c>
      <c r="G113" s="12">
        <v>12</v>
      </c>
      <c r="H113" s="12" t="s">
        <v>70</v>
      </c>
      <c r="M113" s="16" t="s">
        <v>72</v>
      </c>
      <c r="R113" s="63" t="s">
        <v>75</v>
      </c>
      <c r="S113" s="64">
        <v>0.54</v>
      </c>
      <c r="T113" s="65"/>
      <c r="V113" s="51"/>
      <c r="W113" s="51"/>
      <c r="X113" s="50"/>
    </row>
    <row r="114" spans="2:24" ht="34.5" thickBot="1" x14ac:dyDescent="0.55000000000000004">
      <c r="C114" t="s">
        <v>27</v>
      </c>
      <c r="D114">
        <v>2.88</v>
      </c>
      <c r="E114">
        <f>SUM(E105:E113)</f>
        <v>-0.98999999999999988</v>
      </c>
      <c r="F114" s="6">
        <f>SUM(F105:F113)</f>
        <v>1.8900000000000003</v>
      </c>
      <c r="K114" s="15">
        <v>1.89</v>
      </c>
      <c r="M114" s="25">
        <v>1.89</v>
      </c>
      <c r="N114" s="26" t="s">
        <v>27</v>
      </c>
      <c r="R114" s="54"/>
      <c r="S114" s="81">
        <v>1.89</v>
      </c>
      <c r="T114" s="67"/>
      <c r="V114" s="51"/>
      <c r="W114" s="51"/>
      <c r="X114" s="50"/>
    </row>
    <row r="115" spans="2:24" ht="28.5" x14ac:dyDescent="0.45">
      <c r="M115" s="16"/>
      <c r="R115" s="54"/>
      <c r="S115" s="66">
        <v>1.62</v>
      </c>
      <c r="T115" s="67"/>
      <c r="V115" s="51"/>
      <c r="W115" s="51"/>
      <c r="X115" s="50"/>
    </row>
    <row r="116" spans="2:24" ht="28.5" x14ac:dyDescent="0.45">
      <c r="B116" s="18" t="s">
        <v>6</v>
      </c>
      <c r="C116" s="18"/>
      <c r="D116" s="18">
        <v>4.9950000000000001</v>
      </c>
      <c r="E116" t="s">
        <v>33</v>
      </c>
      <c r="G116" t="s">
        <v>10</v>
      </c>
      <c r="H116" t="s">
        <v>11</v>
      </c>
      <c r="I116" s="14" t="s">
        <v>63</v>
      </c>
      <c r="J116" t="s">
        <v>60</v>
      </c>
      <c r="K116" s="1" t="s">
        <v>11</v>
      </c>
      <c r="L116" t="s">
        <v>64</v>
      </c>
      <c r="M116" s="16"/>
      <c r="O116" s="86"/>
      <c r="R116" s="54"/>
      <c r="S116" s="66">
        <v>5.4450000000000003</v>
      </c>
      <c r="T116" s="67"/>
      <c r="V116" s="51"/>
      <c r="W116" s="51"/>
      <c r="X116" s="50"/>
    </row>
    <row r="117" spans="2:24" ht="28.5" x14ac:dyDescent="0.45">
      <c r="B117" t="s">
        <v>28</v>
      </c>
      <c r="C117">
        <v>0.36</v>
      </c>
      <c r="E117">
        <v>-0.18</v>
      </c>
      <c r="F117">
        <f>SUM(C117:E117)</f>
        <v>0.18</v>
      </c>
      <c r="G117">
        <v>-0.13500000000000001</v>
      </c>
      <c r="H117">
        <f>F117+G117</f>
        <v>4.4999999999999984E-2</v>
      </c>
      <c r="J117">
        <v>-4.4999999999999998E-2</v>
      </c>
      <c r="K117">
        <f>SUM(H117:J117)</f>
        <v>0</v>
      </c>
      <c r="M117" s="16"/>
      <c r="O117" s="86"/>
      <c r="R117" s="54"/>
      <c r="S117" s="66">
        <v>0.18</v>
      </c>
      <c r="T117" s="67"/>
      <c r="V117" s="51"/>
      <c r="W117" s="51"/>
      <c r="X117" s="50"/>
    </row>
    <row r="118" spans="2:24" ht="26.25" x14ac:dyDescent="0.4">
      <c r="B118" t="s">
        <v>29</v>
      </c>
      <c r="C118">
        <v>0.81</v>
      </c>
      <c r="E118">
        <v>-0.45</v>
      </c>
      <c r="F118">
        <f>SUM(C118:E118)</f>
        <v>0.36000000000000004</v>
      </c>
      <c r="G118">
        <v>-0.18</v>
      </c>
      <c r="H118">
        <f t="shared" ref="H118:H122" si="11">F118+G118</f>
        <v>0.18000000000000005</v>
      </c>
      <c r="J118">
        <v>-0.18</v>
      </c>
      <c r="K118">
        <f t="shared" ref="K118:K122" si="12">SUM(H118:J118)</f>
        <v>0</v>
      </c>
      <c r="M118" s="24"/>
      <c r="O118" s="86"/>
      <c r="R118" s="54"/>
      <c r="S118" s="66">
        <v>0.63</v>
      </c>
      <c r="T118" s="67"/>
    </row>
    <row r="119" spans="2:24" ht="26.25" x14ac:dyDescent="0.4">
      <c r="H119">
        <f t="shared" si="11"/>
        <v>0</v>
      </c>
      <c r="K119">
        <f t="shared" si="12"/>
        <v>0</v>
      </c>
      <c r="M119" s="16"/>
      <c r="O119" s="86"/>
      <c r="R119" s="54"/>
      <c r="S119" s="66">
        <v>0.36</v>
      </c>
      <c r="T119" s="67"/>
    </row>
    <row r="120" spans="2:24" ht="27" thickBot="1" x14ac:dyDescent="0.45">
      <c r="B120" t="s">
        <v>30</v>
      </c>
      <c r="C120">
        <v>3.15</v>
      </c>
      <c r="E120">
        <v>-0.45</v>
      </c>
      <c r="F120">
        <f>SUM(C120:E120)</f>
        <v>2.6999999999999997</v>
      </c>
      <c r="G120">
        <v>-0.81</v>
      </c>
      <c r="H120">
        <f t="shared" si="11"/>
        <v>1.8899999999999997</v>
      </c>
      <c r="I120" s="14">
        <v>0.45</v>
      </c>
      <c r="J120">
        <v>-0.9</v>
      </c>
      <c r="K120">
        <f t="shared" si="12"/>
        <v>1.44</v>
      </c>
      <c r="L120" s="14" t="s">
        <v>71</v>
      </c>
      <c r="M120" s="87"/>
      <c r="O120" s="86"/>
      <c r="R120" s="54"/>
      <c r="S120" s="68">
        <v>0.9</v>
      </c>
      <c r="T120" s="67"/>
    </row>
    <row r="121" spans="2:24" ht="27" thickBot="1" x14ac:dyDescent="0.45">
      <c r="H121">
        <f t="shared" si="11"/>
        <v>0</v>
      </c>
      <c r="K121">
        <f t="shared" si="12"/>
        <v>0</v>
      </c>
      <c r="M121" s="16"/>
      <c r="O121" s="86"/>
      <c r="R121" s="69"/>
      <c r="S121" s="76">
        <f>SUM(S113:S120)</f>
        <v>11.565000000000001</v>
      </c>
      <c r="T121" s="70" t="s">
        <v>74</v>
      </c>
    </row>
    <row r="122" spans="2:24" ht="27" thickBot="1" x14ac:dyDescent="0.45">
      <c r="B122" t="s">
        <v>31</v>
      </c>
      <c r="C122">
        <v>0.67500000000000004</v>
      </c>
      <c r="E122">
        <v>-0.18</v>
      </c>
      <c r="F122">
        <f>SUM(C122:E122)</f>
        <v>0.49500000000000005</v>
      </c>
      <c r="G122">
        <v>-0.22500000000000001</v>
      </c>
      <c r="H122">
        <f t="shared" si="11"/>
        <v>0.27</v>
      </c>
      <c r="I122" s="14">
        <v>0.18</v>
      </c>
      <c r="J122">
        <v>-0.27</v>
      </c>
      <c r="K122">
        <f t="shared" si="12"/>
        <v>0.18</v>
      </c>
      <c r="L122" s="14" t="s">
        <v>69</v>
      </c>
      <c r="M122" s="87"/>
      <c r="O122" s="86"/>
    </row>
    <row r="123" spans="2:24" ht="32.25" thickBot="1" x14ac:dyDescent="0.55000000000000004">
      <c r="B123" s="1" t="s">
        <v>32</v>
      </c>
      <c r="F123" s="38">
        <f>SUM(F117:F122)</f>
        <v>3.7349999999999999</v>
      </c>
      <c r="H123" s="39">
        <f>SUM(H117:H122)</f>
        <v>2.3849999999999998</v>
      </c>
      <c r="I123" s="47"/>
      <c r="K123" s="61">
        <f>SUM(K117:K122)</f>
        <v>1.6199999999999999</v>
      </c>
      <c r="L123" s="85" t="s">
        <v>73</v>
      </c>
      <c r="M123" s="16"/>
      <c r="O123" s="77"/>
    </row>
    <row r="125" spans="2:24" ht="15.75" thickBot="1" x14ac:dyDescent="0.3"/>
    <row r="126" spans="2:24" x14ac:dyDescent="0.25">
      <c r="B126" s="42" t="s">
        <v>37</v>
      </c>
      <c r="C126" s="43"/>
      <c r="D126" s="43"/>
      <c r="E126" s="43"/>
      <c r="F126" s="43" t="s">
        <v>10</v>
      </c>
      <c r="G126" s="43" t="s">
        <v>11</v>
      </c>
      <c r="H126" s="43" t="s">
        <v>59</v>
      </c>
      <c r="I126" s="52" t="s">
        <v>63</v>
      </c>
      <c r="J126" s="43" t="s">
        <v>11</v>
      </c>
      <c r="K126" s="43" t="s">
        <v>61</v>
      </c>
      <c r="L126" s="43" t="s">
        <v>72</v>
      </c>
      <c r="M126" s="43" t="s">
        <v>68</v>
      </c>
      <c r="N126" s="44"/>
    </row>
    <row r="127" spans="2:24" x14ac:dyDescent="0.25">
      <c r="B127" s="45"/>
      <c r="C127" t="s">
        <v>40</v>
      </c>
      <c r="D127">
        <v>0.99</v>
      </c>
      <c r="E127" t="s">
        <v>41</v>
      </c>
      <c r="F127">
        <v>-0.36</v>
      </c>
      <c r="G127">
        <f>D127+F127</f>
        <v>0.63</v>
      </c>
      <c r="H127">
        <v>-0.72</v>
      </c>
      <c r="I127" s="14">
        <v>0.45</v>
      </c>
      <c r="J127">
        <f>SUM(G127:I127)</f>
        <v>0.36000000000000004</v>
      </c>
      <c r="K127">
        <v>4.4999999999999998E-2</v>
      </c>
      <c r="L127">
        <v>0.40500000000000003</v>
      </c>
      <c r="M127" s="56">
        <v>54</v>
      </c>
      <c r="N127" s="57" t="s">
        <v>70</v>
      </c>
    </row>
    <row r="128" spans="2:24" x14ac:dyDescent="0.25">
      <c r="B128" s="45"/>
      <c r="C128" t="s">
        <v>39</v>
      </c>
      <c r="D128">
        <v>0.54</v>
      </c>
      <c r="E128" t="s">
        <v>42</v>
      </c>
      <c r="F128">
        <v>-0.09</v>
      </c>
      <c r="G128">
        <f t="shared" ref="G128:G132" si="13">D128+F128</f>
        <v>0.45000000000000007</v>
      </c>
      <c r="H128">
        <v>-0.40500000000000003</v>
      </c>
      <c r="I128" s="14">
        <v>0.18</v>
      </c>
      <c r="J128">
        <f>SUM(G128:I128)</f>
        <v>0.22500000000000003</v>
      </c>
      <c r="L128">
        <f>SUM(J128:K128)</f>
        <v>0.22500000000000003</v>
      </c>
      <c r="M128" s="56">
        <v>30</v>
      </c>
      <c r="N128" s="57" t="s">
        <v>66</v>
      </c>
    </row>
    <row r="129" spans="2:14" x14ac:dyDescent="0.25">
      <c r="B129" s="45"/>
      <c r="C129" t="s">
        <v>43</v>
      </c>
      <c r="D129">
        <v>2.25</v>
      </c>
      <c r="E129" t="s">
        <v>44</v>
      </c>
      <c r="G129">
        <f t="shared" si="13"/>
        <v>2.25</v>
      </c>
      <c r="I129" s="14"/>
      <c r="J129">
        <f t="shared" ref="J129:J132" si="14">SUM(G129:H129)</f>
        <v>2.25</v>
      </c>
      <c r="L129">
        <f t="shared" ref="L129:L132" si="15">SUM(J129:K129)</f>
        <v>2.25</v>
      </c>
      <c r="M129" s="56">
        <v>300</v>
      </c>
      <c r="N129" s="57" t="s">
        <v>70</v>
      </c>
    </row>
    <row r="130" spans="2:14" x14ac:dyDescent="0.25">
      <c r="B130" s="45"/>
      <c r="C130" t="s">
        <v>38</v>
      </c>
      <c r="D130">
        <v>1.125</v>
      </c>
      <c r="E130" t="s">
        <v>45</v>
      </c>
      <c r="G130">
        <f t="shared" si="13"/>
        <v>1.125</v>
      </c>
      <c r="H130">
        <v>-0.36</v>
      </c>
      <c r="I130" s="14"/>
      <c r="J130">
        <f t="shared" si="14"/>
        <v>0.76500000000000001</v>
      </c>
      <c r="L130">
        <f t="shared" si="15"/>
        <v>0.76500000000000001</v>
      </c>
      <c r="M130" s="56">
        <v>102</v>
      </c>
      <c r="N130" s="57" t="s">
        <v>70</v>
      </c>
    </row>
    <row r="131" spans="2:14" x14ac:dyDescent="0.25">
      <c r="B131" s="45"/>
      <c r="C131" t="s">
        <v>46</v>
      </c>
      <c r="D131">
        <v>4.125</v>
      </c>
      <c r="E131" t="s">
        <v>47</v>
      </c>
      <c r="F131">
        <v>-0.97499999999999998</v>
      </c>
      <c r="G131">
        <f t="shared" si="13"/>
        <v>3.15</v>
      </c>
      <c r="H131">
        <v>-1.35</v>
      </c>
      <c r="I131" s="14"/>
      <c r="J131" s="6">
        <f t="shared" si="14"/>
        <v>1.7999999999999998</v>
      </c>
      <c r="L131">
        <f t="shared" si="15"/>
        <v>1.7999999999999998</v>
      </c>
      <c r="M131" s="56">
        <v>240</v>
      </c>
      <c r="N131" s="57" t="s">
        <v>70</v>
      </c>
    </row>
    <row r="132" spans="2:14" ht="15.75" thickBot="1" x14ac:dyDescent="0.3">
      <c r="B132" s="45"/>
      <c r="C132" t="s">
        <v>46</v>
      </c>
      <c r="D132" s="13">
        <v>0.375</v>
      </c>
      <c r="E132" t="s">
        <v>48</v>
      </c>
      <c r="F132">
        <v>-0.375</v>
      </c>
      <c r="G132" s="4">
        <f t="shared" si="13"/>
        <v>0</v>
      </c>
      <c r="I132" s="14"/>
      <c r="J132" s="4">
        <f t="shared" si="14"/>
        <v>0</v>
      </c>
      <c r="L132" s="4">
        <f t="shared" si="15"/>
        <v>0</v>
      </c>
      <c r="N132" s="46"/>
    </row>
    <row r="133" spans="2:14" ht="21" x14ac:dyDescent="0.35">
      <c r="B133" s="45"/>
      <c r="D133">
        <f>SUM(D127:D132)</f>
        <v>9.4050000000000011</v>
      </c>
      <c r="E133" t="s">
        <v>49</v>
      </c>
      <c r="G133" s="47">
        <f>SUM(G127:G132)</f>
        <v>7.6050000000000004</v>
      </c>
      <c r="I133" s="14"/>
      <c r="J133">
        <f>SUM(J127:J132)</f>
        <v>5.4</v>
      </c>
      <c r="L133" s="27">
        <f>SUM(L127:L132)</f>
        <v>5.4450000000000003</v>
      </c>
      <c r="N133" s="46"/>
    </row>
    <row r="134" spans="2:14" ht="15.75" thickBot="1" x14ac:dyDescent="0.3">
      <c r="B134" s="48"/>
      <c r="C134" s="4"/>
      <c r="D134" s="4"/>
      <c r="E134" s="4"/>
      <c r="F134" s="4"/>
      <c r="G134" s="4"/>
      <c r="H134" s="4"/>
      <c r="I134" s="53"/>
      <c r="J134" s="4"/>
      <c r="K134" s="4"/>
      <c r="L134" s="4"/>
      <c r="M134" s="4"/>
      <c r="N134" s="49"/>
    </row>
    <row r="135" spans="2:14" x14ac:dyDescent="0.25">
      <c r="D135" t="s">
        <v>77</v>
      </c>
    </row>
    <row r="136" spans="2:14" ht="21" x14ac:dyDescent="0.35">
      <c r="B136" s="27" t="s">
        <v>108</v>
      </c>
      <c r="C136" s="27">
        <v>0.27</v>
      </c>
    </row>
    <row r="137" spans="2:14" ht="21" x14ac:dyDescent="0.35">
      <c r="B137" s="27" t="s">
        <v>109</v>
      </c>
      <c r="C137" s="27">
        <v>1.08</v>
      </c>
      <c r="D137" s="80" t="s">
        <v>114</v>
      </c>
    </row>
    <row r="138" spans="2:14" ht="21" x14ac:dyDescent="0.35">
      <c r="B138" s="27" t="s">
        <v>109</v>
      </c>
      <c r="C138" s="27">
        <v>1.2150000000000001</v>
      </c>
      <c r="D138" s="80" t="s">
        <v>115</v>
      </c>
    </row>
    <row r="139" spans="2:14" ht="21" x14ac:dyDescent="0.35">
      <c r="B139" s="27"/>
      <c r="C139" s="27"/>
    </row>
    <row r="140" spans="2:14" ht="21" x14ac:dyDescent="0.35">
      <c r="B140" s="27" t="s">
        <v>112</v>
      </c>
      <c r="C140" s="27">
        <v>0.9</v>
      </c>
    </row>
    <row r="141" spans="2:14" ht="21" x14ac:dyDescent="0.35">
      <c r="B141" s="27" t="s">
        <v>113</v>
      </c>
      <c r="C141" s="27">
        <v>2.52</v>
      </c>
      <c r="D141" s="80" t="s">
        <v>115</v>
      </c>
    </row>
    <row r="142" spans="2:14" ht="21" x14ac:dyDescent="0.35">
      <c r="B142" s="27"/>
    </row>
    <row r="143" spans="2:14" ht="21" x14ac:dyDescent="0.35">
      <c r="B143" s="27" t="s">
        <v>110</v>
      </c>
      <c r="C143" s="27">
        <v>0</v>
      </c>
    </row>
    <row r="144" spans="2:14" ht="21.75" thickBot="1" x14ac:dyDescent="0.4">
      <c r="B144" s="27" t="s">
        <v>111</v>
      </c>
      <c r="C144" s="27">
        <v>0</v>
      </c>
    </row>
    <row r="145" spans="2:7" ht="21" x14ac:dyDescent="0.35">
      <c r="B145" s="27"/>
      <c r="C145" s="72"/>
      <c r="D145" s="75"/>
      <c r="E145" s="12"/>
    </row>
    <row r="146" spans="2:7" ht="21" x14ac:dyDescent="0.35">
      <c r="B146" s="27" t="s">
        <v>57</v>
      </c>
      <c r="C146" s="73">
        <v>0.9</v>
      </c>
      <c r="D146" s="59"/>
      <c r="E146" s="12"/>
    </row>
    <row r="147" spans="2:7" ht="15.75" thickBot="1" x14ac:dyDescent="0.3">
      <c r="C147" s="74"/>
      <c r="D147" s="49"/>
    </row>
    <row r="149" spans="2:7" ht="18.75" x14ac:dyDescent="0.3">
      <c r="B149" s="30"/>
      <c r="C149" s="31"/>
      <c r="D149" s="31"/>
      <c r="E149" s="35"/>
      <c r="F149" s="31"/>
      <c r="G149" s="31"/>
    </row>
    <row r="150" spans="2:7" ht="15.75" thickBot="1" x14ac:dyDescent="0.3">
      <c r="B150" s="30"/>
      <c r="C150" s="32"/>
      <c r="D150" s="32"/>
      <c r="E150" s="31"/>
      <c r="F150" s="31"/>
      <c r="G150" s="31"/>
    </row>
    <row r="151" spans="2:7" ht="23.25" x14ac:dyDescent="0.35">
      <c r="C151" s="34">
        <f>SUM(C149:C150)</f>
        <v>0</v>
      </c>
    </row>
  </sheetData>
  <pageMargins left="0.70866141732283472" right="0.70866141732283472" top="0.74803149606299213" bottom="0.74803149606299213" header="0.31496062992125984" footer="0.31496062992125984"/>
  <pageSetup paperSize="8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11DE-AD4F-406B-A6C3-ED8A8E1B208F}">
  <sheetPr>
    <pageSetUpPr fitToPage="1"/>
  </sheetPr>
  <dimension ref="A1"/>
  <sheetViews>
    <sheetView workbookViewId="0">
      <selection sqref="A1:J26"/>
    </sheetView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2023-01-30T14:08:26Z</cp:lastPrinted>
  <dcterms:created xsi:type="dcterms:W3CDTF">2016-01-05T08:38:50Z</dcterms:created>
  <dcterms:modified xsi:type="dcterms:W3CDTF">2023-03-30T12:50:05Z</dcterms:modified>
</cp:coreProperties>
</file>