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3\"/>
    </mc:Choice>
  </mc:AlternateContent>
  <xr:revisionPtr revIDLastSave="0" documentId="13_ncr:1_{979F845F-0C6D-4F03-884B-7AEC14A4A66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4" i="1" l="1"/>
  <c r="J96" i="1"/>
  <c r="J97" i="1"/>
  <c r="J98" i="1"/>
  <c r="J99" i="1"/>
  <c r="J100" i="1"/>
  <c r="J101" i="1"/>
  <c r="J102" i="1"/>
  <c r="J103" i="1"/>
  <c r="J95" i="1"/>
  <c r="I104" i="1"/>
  <c r="N123" i="1"/>
  <c r="N120" i="1"/>
  <c r="N119" i="1"/>
  <c r="N118" i="1"/>
  <c r="N117" i="1"/>
  <c r="N121" i="1"/>
  <c r="O112" i="1"/>
  <c r="D77" i="1"/>
  <c r="C63" i="1"/>
  <c r="D45" i="1"/>
  <c r="G44" i="1"/>
  <c r="J44" i="1" s="1"/>
  <c r="L44" i="1" s="1"/>
  <c r="G43" i="1"/>
  <c r="J43" i="1" s="1"/>
  <c r="L43" i="1" s="1"/>
  <c r="G42" i="1"/>
  <c r="J42" i="1" s="1"/>
  <c r="L42" i="1" s="1"/>
  <c r="G41" i="1"/>
  <c r="J41" i="1" s="1"/>
  <c r="L41" i="1" s="1"/>
  <c r="G40" i="1"/>
  <c r="J40" i="1" s="1"/>
  <c r="L40" i="1" s="1"/>
  <c r="G39" i="1"/>
  <c r="J39" i="1" s="1"/>
  <c r="F34" i="1"/>
  <c r="H34" i="1" s="1"/>
  <c r="K34" i="1" s="1"/>
  <c r="S33" i="1"/>
  <c r="H33" i="1"/>
  <c r="K33" i="1" s="1"/>
  <c r="F32" i="1"/>
  <c r="H32" i="1" s="1"/>
  <c r="K32" i="1" s="1"/>
  <c r="H31" i="1"/>
  <c r="K31" i="1" s="1"/>
  <c r="F30" i="1"/>
  <c r="F29" i="1"/>
  <c r="H29" i="1" s="1"/>
  <c r="K29" i="1" s="1"/>
  <c r="E26" i="1"/>
  <c r="F25" i="1"/>
  <c r="F24" i="1"/>
  <c r="F23" i="1"/>
  <c r="F22" i="1"/>
  <c r="F21" i="1"/>
  <c r="F20" i="1"/>
  <c r="F19" i="1"/>
  <c r="F18" i="1"/>
  <c r="F17" i="1"/>
  <c r="W14" i="1"/>
  <c r="U14" i="1"/>
  <c r="O13" i="1"/>
  <c r="K13" i="1"/>
  <c r="H13" i="1"/>
  <c r="D13" i="1"/>
  <c r="Q12" i="1"/>
  <c r="S12" i="1" s="1"/>
  <c r="M12" i="1"/>
  <c r="F12" i="1"/>
  <c r="Q11" i="1"/>
  <c r="S11" i="1" s="1"/>
  <c r="M11" i="1"/>
  <c r="F11" i="1"/>
  <c r="Q10" i="1"/>
  <c r="S10" i="1" s="1"/>
  <c r="M10" i="1"/>
  <c r="F10" i="1"/>
  <c r="F9" i="1"/>
  <c r="C77" i="1"/>
  <c r="C80" i="1" s="1"/>
  <c r="W92" i="1"/>
  <c r="F103" i="1"/>
  <c r="F102" i="1"/>
  <c r="F101" i="1"/>
  <c r="F100" i="1"/>
  <c r="F99" i="1"/>
  <c r="F98" i="1"/>
  <c r="F97" i="1"/>
  <c r="F96" i="1"/>
  <c r="F95" i="1"/>
  <c r="U92" i="1"/>
  <c r="F35" i="1" l="1"/>
  <c r="L45" i="1"/>
  <c r="J45" i="1"/>
  <c r="M13" i="1"/>
  <c r="H30" i="1"/>
  <c r="K30" i="1" s="1"/>
  <c r="K35" i="1" s="1"/>
  <c r="F26" i="1"/>
  <c r="F13" i="1"/>
  <c r="Q13" i="1"/>
  <c r="H35" i="1"/>
  <c r="G45" i="1"/>
  <c r="F104" i="1"/>
  <c r="Q89" i="1"/>
  <c r="S89" i="1" s="1"/>
  <c r="Q90" i="1"/>
  <c r="S90" i="1" s="1"/>
  <c r="Q88" i="1"/>
  <c r="S88" i="1" s="1"/>
  <c r="C141" i="1"/>
  <c r="G118" i="1"/>
  <c r="J118" i="1" s="1"/>
  <c r="L118" i="1" s="1"/>
  <c r="G119" i="1"/>
  <c r="J119" i="1" s="1"/>
  <c r="L119" i="1" s="1"/>
  <c r="G120" i="1"/>
  <c r="J120" i="1" s="1"/>
  <c r="L120" i="1" s="1"/>
  <c r="G121" i="1"/>
  <c r="J121" i="1" s="1"/>
  <c r="L121" i="1" s="1"/>
  <c r="G122" i="1"/>
  <c r="J122" i="1" s="1"/>
  <c r="L122" i="1" s="1"/>
  <c r="G117" i="1"/>
  <c r="J117" i="1" s="1"/>
  <c r="H109" i="1"/>
  <c r="K109" i="1" s="1"/>
  <c r="H111" i="1"/>
  <c r="K111" i="1" s="1"/>
  <c r="D80" i="1"/>
  <c r="D123" i="1"/>
  <c r="F112" i="1"/>
  <c r="H112" i="1" s="1"/>
  <c r="K112" i="1" s="1"/>
  <c r="F110" i="1"/>
  <c r="H110" i="1" s="1"/>
  <c r="K110" i="1" s="1"/>
  <c r="F108" i="1"/>
  <c r="H108" i="1" s="1"/>
  <c r="K108" i="1" s="1"/>
  <c r="F107" i="1"/>
  <c r="H107" i="1" s="1"/>
  <c r="K107" i="1" s="1"/>
  <c r="E104" i="1"/>
  <c r="O91" i="1"/>
  <c r="K91" i="1"/>
  <c r="H91" i="1"/>
  <c r="D91" i="1"/>
  <c r="M90" i="1"/>
  <c r="F90" i="1"/>
  <c r="M89" i="1"/>
  <c r="F89" i="1"/>
  <c r="M88" i="1"/>
  <c r="F88" i="1"/>
  <c r="F87" i="1"/>
  <c r="L123" i="1" l="1"/>
  <c r="J123" i="1"/>
  <c r="K113" i="1"/>
  <c r="Q91" i="1"/>
  <c r="G123" i="1"/>
  <c r="H113" i="1"/>
  <c r="M91" i="1"/>
  <c r="F113" i="1"/>
  <c r="F91" i="1"/>
</calcChain>
</file>

<file path=xl/sharedStrings.xml><?xml version="1.0" encoding="utf-8"?>
<sst xmlns="http://schemas.openxmlformats.org/spreadsheetml/2006/main" count="233" uniqueCount="106">
  <si>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</si>
  <si>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</si>
  <si>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</si>
  <si>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</si>
  <si>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</si>
  <si>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</si>
  <si>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</si>
  <si>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</si>
  <si>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MEURSAULT 420</t>
  </si>
  <si>
    <t>VOLNAY 180</t>
  </si>
  <si>
    <t>SORTIES NOV</t>
  </si>
  <si>
    <t>SOLDE</t>
  </si>
  <si>
    <t>4 BOUTEILLES CASSEES</t>
  </si>
  <si>
    <t>ET SORTIES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</si>
  <si>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</si>
  <si>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</si>
  <si>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</si>
  <si>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</si>
  <si>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</si>
  <si>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</si>
  <si>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</si>
  <si>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</si>
  <si>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</si>
  <si>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</si>
  <si>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</si>
  <si>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</si>
  <si>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</si>
  <si>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</si>
  <si>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</si>
  <si>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</si>
  <si>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</si>
  <si>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</si>
  <si>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</si>
  <si>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</si>
  <si>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</si>
  <si>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</si>
  <si>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DETAIL DU STOCK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</si>
  <si>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</si>
  <si>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</si>
  <si>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</si>
  <si>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</si>
  <si>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</si>
  <si>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</si>
  <si>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</si>
  <si>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</si>
  <si>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</si>
  <si>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</si>
  <si>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</si>
  <si>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</si>
  <si>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</si>
  <si>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PORUZOT 24 MILL 2018</t>
  </si>
  <si>
    <t>LATOUR MILL 2019</t>
  </si>
  <si>
    <t>RETOUR ELEVAGE POUR ACE</t>
  </si>
  <si>
    <t>SORTIE DEC</t>
  </si>
  <si>
    <t>SORTIES DEC</t>
  </si>
  <si>
    <t>RECTIF NOV</t>
  </si>
  <si>
    <t>SOLDE 31-12</t>
  </si>
  <si>
    <t>regul ruby</t>
  </si>
  <si>
    <t>solde bilan</t>
  </si>
  <si>
    <t>ok</t>
  </si>
  <si>
    <t>SOLDE interm</t>
  </si>
  <si>
    <t>en blles BILAN</t>
  </si>
  <si>
    <t>24 BLLES</t>
  </si>
  <si>
    <t>OK</t>
  </si>
  <si>
    <t>192 BLLES</t>
  </si>
  <si>
    <t xml:space="preserve">SOLDE BILAN </t>
  </si>
  <si>
    <t>BILAN</t>
  </si>
  <si>
    <t>HL</t>
  </si>
  <si>
    <t>TOT BILAN</t>
  </si>
  <si>
    <t>EN BLLES</t>
  </si>
  <si>
    <t xml:space="preserve">STOCK EN BOUTEILLES </t>
  </si>
  <si>
    <t xml:space="preserve">78 CV </t>
  </si>
  <si>
    <t>sorties 01-2023</t>
  </si>
  <si>
    <t>f parent pour gd cru</t>
  </si>
  <si>
    <t>afgros pour grand cru</t>
  </si>
  <si>
    <t>f parent pour crystal</t>
  </si>
  <si>
    <t>afgros pour crystal</t>
  </si>
  <si>
    <t>f parent pour fine and rare</t>
  </si>
  <si>
    <t>afgros pour fine and rare</t>
  </si>
  <si>
    <t>dont 0,36 en crd</t>
  </si>
  <si>
    <t>dont 0,45 en crd</t>
  </si>
  <si>
    <t>bilan</t>
  </si>
  <si>
    <t>solde janv</t>
  </si>
  <si>
    <t>DRM 02-2023</t>
  </si>
  <si>
    <t>REPRENDRE A LA FACTURE 20230008</t>
  </si>
  <si>
    <t>DAE 2023-13</t>
  </si>
  <si>
    <t>REPRENDRE AU DAE 2023-18</t>
  </si>
  <si>
    <t>FAC 20230004 VENTE DOLLERER</t>
  </si>
  <si>
    <t>ACHAT A AFG</t>
  </si>
  <si>
    <t>DAE 2023-14</t>
  </si>
  <si>
    <t>FAC 20230005 FINE AND RARE</t>
  </si>
  <si>
    <t>DAE 2023-15</t>
  </si>
  <si>
    <t xml:space="preserve">FAC 20230006 FINE RARE </t>
  </si>
  <si>
    <t>DAE 2023-16</t>
  </si>
  <si>
    <t>FAC 20230007 WINE AND JEWELLERY</t>
  </si>
  <si>
    <t>DAE 2023-17</t>
  </si>
  <si>
    <t>DONT CRD 0,09</t>
  </si>
  <si>
    <t>DONT CRD 0,45</t>
  </si>
  <si>
    <t>VENTE DE 02-2023</t>
  </si>
  <si>
    <t xml:space="preserve">SOLDE </t>
  </si>
  <si>
    <t>GROS F ET S CRD</t>
  </si>
  <si>
    <t>SORTIE 02-2023</t>
  </si>
  <si>
    <t xml:space="preserve">TOT </t>
  </si>
  <si>
    <t>DONT 0,09 CRD</t>
  </si>
  <si>
    <t>DONT 0,36 CRD</t>
  </si>
  <si>
    <t>DONT 0,45 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</si>
</sst>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2" fillId="0" borderId="0" xfId="0" applyFont="1"/>
    <xf numFmtId="0" fontId="0" fillId="3" borderId="0" xfId="0" applyFill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0" fontId="0" fillId="4" borderId="0" xfId="0" applyFill="1"/>
    <xf numFmtId="0" fontId="0" fillId="0" borderId="2" xfId="0" applyBorder="1"/>
    <xf numFmtId="0" fontId="7" fillId="0" borderId="0" xfId="0" applyFont="1"/>
    <xf numFmtId="0" fontId="0" fillId="3" borderId="1" xfId="0" applyFill="1" applyBorder="1"/>
    <xf numFmtId="0" fontId="8" fillId="0" borderId="0" xfId="0" applyFont="1"/>
    <xf numFmtId="0" fontId="8" fillId="0" borderId="1" xfId="0" applyFont="1" applyBorder="1"/>
    <xf numFmtId="0" fontId="0" fillId="2" borderId="0" xfId="0" applyFill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167" fontId="9" fillId="0" borderId="0" xfId="0" applyNumberFormat="1" applyFont="1"/>
    <xf numFmtId="0" fontId="13" fillId="3" borderId="8" xfId="0" applyFont="1" applyFill="1" applyBorder="1"/>
    <xf numFmtId="0" fontId="14" fillId="0" borderId="0" xfId="0" applyFont="1"/>
    <xf numFmtId="0" fontId="15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7" fillId="0" borderId="0" xfId="0" applyNumberFormat="1" applyFont="1"/>
    <xf numFmtId="0" fontId="16" fillId="0" borderId="0" xfId="0" applyFont="1"/>
    <xf numFmtId="0" fontId="16" fillId="0" borderId="1" xfId="0" applyFont="1" applyBorder="1"/>
    <xf numFmtId="0" fontId="17" fillId="6" borderId="0" xfId="0" applyFont="1" applyFill="1"/>
    <xf numFmtId="0" fontId="18" fillId="0" borderId="0" xfId="0" applyFont="1"/>
    <xf numFmtId="14" fontId="1" fillId="0" borderId="0" xfId="0" applyNumberFormat="1" applyFont="1"/>
    <xf numFmtId="0" fontId="20" fillId="0" borderId="8" xfId="0" applyFont="1" applyBorder="1"/>
    <xf numFmtId="0" fontId="19" fillId="0" borderId="8" xfId="0" applyFont="1" applyBorder="1"/>
    <xf numFmtId="0" fontId="20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19" fillId="0" borderId="0" xfId="0" applyFont="1"/>
    <xf numFmtId="0" fontId="0" fillId="0" borderId="6" xfId="0" applyBorder="1"/>
    <xf numFmtId="0" fontId="0" fillId="0" borderId="7" xfId="0" applyBorder="1"/>
    <xf numFmtId="0" fontId="21" fillId="0" borderId="0" xfId="0" applyFont="1"/>
    <xf numFmtId="0" fontId="13" fillId="0" borderId="0" xfId="0" applyFont="1"/>
    <xf numFmtId="0" fontId="7" fillId="0" borderId="4" xfId="0" applyFont="1" applyBorder="1"/>
    <xf numFmtId="0" fontId="7" fillId="0" borderId="1" xfId="0" applyFont="1" applyBorder="1"/>
    <xf numFmtId="0" fontId="22" fillId="0" borderId="9" xfId="0" applyFont="1" applyBorder="1"/>
    <xf numFmtId="0" fontId="15" fillId="0" borderId="3" xfId="0" applyFont="1" applyBorder="1"/>
    <xf numFmtId="0" fontId="7" fillId="4" borderId="0" xfId="0" applyFont="1" applyFill="1"/>
    <xf numFmtId="0" fontId="7" fillId="4" borderId="10" xfId="0" applyFont="1" applyFill="1" applyBorder="1"/>
    <xf numFmtId="0" fontId="0" fillId="4" borderId="10" xfId="0" applyFill="1" applyBorder="1"/>
    <xf numFmtId="0" fontId="10" fillId="0" borderId="8" xfId="0" applyFont="1" applyBorder="1"/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0" xfId="0" applyFont="1"/>
    <xf numFmtId="0" fontId="22" fillId="0" borderId="10" xfId="0" applyFont="1" applyBorder="1"/>
    <xf numFmtId="0" fontId="22" fillId="0" borderId="1" xfId="0" applyFont="1" applyBorder="1"/>
    <xf numFmtId="0" fontId="22" fillId="0" borderId="6" xfId="0" applyFont="1" applyBorder="1"/>
    <xf numFmtId="0" fontId="22" fillId="0" borderId="7" xfId="0" applyFont="1" applyBorder="1"/>
    <xf numFmtId="0" fontId="2" fillId="0" borderId="1" xfId="0" applyFont="1" applyBorder="1"/>
    <xf numFmtId="0" fontId="15" fillId="5" borderId="3" xfId="0" applyFont="1" applyFill="1" applyBorder="1"/>
    <xf numFmtId="0" fontId="15" fillId="5" borderId="9" xfId="0" applyFont="1" applyFill="1" applyBorder="1"/>
    <xf numFmtId="0" fontId="0" fillId="5" borderId="6" xfId="0" applyFill="1" applyBorder="1"/>
    <xf numFmtId="0" fontId="0" fillId="4" borderId="5" xfId="0" applyFill="1" applyBorder="1"/>
    <xf numFmtId="165" fontId="22" fillId="0" borderId="1" xfId="1" applyNumberFormat="1" applyFont="1" applyBorder="1"/>
    <xf numFmtId="0" fontId="12" fillId="0" borderId="0" xfId="0" applyFont="1"/>
    <xf numFmtId="14" fontId="2" fillId="0" borderId="0" xfId="0" applyNumberFormat="1" applyFont="1"/>
    <xf numFmtId="0" fontId="7" fillId="3" borderId="0" xfId="0" applyFont="1" applyFill="1"/>
    <xf numFmtId="0" fontId="22" fillId="3" borderId="0" xfId="0" applyFont="1" applyFill="1"/>
    <xf numFmtId="0" fontId="2" fillId="4" borderId="0" xfId="0" applyFont="1" applyFill="1"/>
    <xf numFmtId="0" fontId="2" fillId="0" borderId="6" xfId="0" applyFont="1" applyBorder="1"/>
    <xf numFmtId="0" fontId="2" fillId="0" borderId="9" xfId="0" applyFont="1" applyBorder="1"/>
    <xf numFmtId="0" fontId="10" fillId="0" borderId="11" xfId="0" applyFont="1" applyBorder="1"/>
    <xf numFmtId="0" fontId="24" fillId="0" borderId="0" xfId="0" applyFont="1"/>
    <xf numFmtId="0" fontId="23" fillId="0" borderId="0" xfId="0" applyFont="1"/>
    <xf numFmtId="165" fontId="22" fillId="0" borderId="0" xfId="1" applyNumberFormat="1" applyFont="1" applyFill="1" applyBorder="1"/>
    <xf numFmtId="0" fontId="10" fillId="0" borderId="0" xfId="0" applyFont="1"/>
    <xf numFmtId="0" fontId="17" fillId="0" borderId="0" xfId="0" applyFont="1"/>
    <xf numFmtId="0" fontId="22" fillId="0" borderId="12" xfId="0" applyFont="1" applyBorder="1"/>
    <xf numFmtId="0" fontId="22" fillId="0" borderId="13" xfId="0" applyFont="1" applyBorder="1"/>
    <xf numFmtId="0" fontId="22" fillId="0" borderId="14" xfId="0" applyFont="1" applyBorder="1"/>
    <xf numFmtId="165" fontId="22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9" fillId="0" borderId="13" xfId="0" applyFont="1" applyBorder="1"/>
    <xf numFmtId="0" fontId="25" fillId="0" borderId="0" xfId="0" applyFont="1"/>
    <xf numFmtId="16" fontId="22" fillId="0" borderId="9" xfId="0" applyNumberFormat="1" applyFont="1" applyBorder="1"/>
    <xf numFmtId="0" fontId="17" fillId="0" borderId="13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00FFFF"/>
      <color rgb="FF3399FF"/>
      <color rgb="FFCC66FF"/>
      <color rgb="FFFF99FF"/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54"/>
  <sheetViews>
    <sheetView tabSelected="1" topLeftCell="A104" zoomScale="80" zoomScaleNormal="80" workbookViewId="0">
      <selection activeCell="H132" sqref="H132"/>
    </sheetView>
  </sheetViews>
  <sheetFormatPr baseColWidth="10" defaultRowHeight="15" x14ac:dyDescent="0.25"/>
  <cols>
    <col min="1" max="1" width="15" customWidth="1"/>
    <col min="2" max="2" width="48" customWidth="1"/>
    <col min="3" max="3" width="41.85546875" customWidth="1"/>
    <col min="4" max="4" width="26.85546875" customWidth="1"/>
    <col min="5" max="5" width="31.140625" customWidth="1"/>
    <col min="6" max="7" width="17.42578125" customWidth="1"/>
    <col min="8" max="9" width="24.5703125" customWidth="1"/>
    <col min="10" max="10" width="13.42578125" bestFit="1" customWidth="1"/>
    <col min="12" max="12" width="14.5703125" bestFit="1" customWidth="1"/>
    <col min="13" max="13" width="19.5703125" customWidth="1"/>
    <col min="15" max="15" width="21.42578125" customWidth="1"/>
    <col min="16" max="16" width="14.140625" customWidth="1"/>
    <col min="18" max="18" width="17.7109375" customWidth="1"/>
    <col min="19" max="19" width="16" bestFit="1" customWidth="1"/>
    <col min="20" max="20" width="18.140625" customWidth="1"/>
    <col min="22" max="22" width="14.7109375" customWidth="1"/>
    <col min="30" max="30" width="22" customWidth="1"/>
  </cols>
  <sheetData>
    <row r="1" spans="2:24" ht="18.75" x14ac:dyDescent="0.3">
      <c r="B1" s="5" t="s">
        <v>83</v>
      </c>
    </row>
    <row r="3" spans="2:24" x14ac:dyDescent="0.25">
      <c r="F3" s="1" t="s">
        <v>84</v>
      </c>
      <c r="G3" s="1"/>
      <c r="H3" s="1"/>
      <c r="I3" s="1"/>
    </row>
    <row r="4" spans="2:24" x14ac:dyDescent="0.25">
      <c r="F4" s="1" t="s">
        <v>86</v>
      </c>
      <c r="G4" s="1"/>
      <c r="J4" s="2"/>
    </row>
    <row r="5" spans="2:24" x14ac:dyDescent="0.25">
      <c r="F5" s="3"/>
      <c r="G5" s="3"/>
      <c r="H5" s="3"/>
      <c r="I5" s="3"/>
      <c r="J5" s="3"/>
      <c r="L5" s="2"/>
    </row>
    <row r="6" spans="2:24" ht="23.25" x14ac:dyDescent="0.35">
      <c r="C6" s="3" t="s">
        <v>36</v>
      </c>
      <c r="N6" s="16"/>
      <c r="O6" s="19"/>
      <c r="R6" s="29"/>
      <c r="V6" s="27"/>
    </row>
    <row r="7" spans="2:24" ht="24" thickBot="1" x14ac:dyDescent="0.4">
      <c r="I7" s="14"/>
      <c r="J7" s="14"/>
      <c r="K7" s="14"/>
      <c r="N7" s="16"/>
    </row>
    <row r="8" spans="2:24" ht="23.25" x14ac:dyDescent="0.35">
      <c r="B8" s="3" t="s">
        <v>36</v>
      </c>
      <c r="E8" t="s">
        <v>10</v>
      </c>
      <c r="G8" t="s">
        <v>14</v>
      </c>
      <c r="H8" t="s">
        <v>11</v>
      </c>
      <c r="K8" t="s">
        <v>11</v>
      </c>
      <c r="L8" t="s">
        <v>25</v>
      </c>
      <c r="M8" s="16" t="s">
        <v>11</v>
      </c>
      <c r="N8" s="19" t="s">
        <v>34</v>
      </c>
      <c r="O8" t="s">
        <v>35</v>
      </c>
      <c r="P8" t="s">
        <v>10</v>
      </c>
      <c r="Q8" s="29" t="s">
        <v>11</v>
      </c>
      <c r="R8" t="s">
        <v>54</v>
      </c>
      <c r="S8" t="s">
        <v>60</v>
      </c>
      <c r="T8" t="s">
        <v>55</v>
      </c>
      <c r="U8" s="53" t="s">
        <v>81</v>
      </c>
      <c r="V8" s="41" t="s">
        <v>72</v>
      </c>
      <c r="W8" s="59" t="s">
        <v>82</v>
      </c>
      <c r="X8" s="42"/>
    </row>
    <row r="9" spans="2:24" ht="23.25" x14ac:dyDescent="0.35">
      <c r="B9" t="s">
        <v>51</v>
      </c>
      <c r="C9" t="s">
        <v>7</v>
      </c>
      <c r="D9">
        <v>1.35</v>
      </c>
      <c r="E9">
        <v>-0.27</v>
      </c>
      <c r="F9">
        <f>SUM(D9:E9)</f>
        <v>1.08</v>
      </c>
      <c r="G9">
        <v>-1.05</v>
      </c>
      <c r="H9" s="14">
        <v>0.03</v>
      </c>
      <c r="I9" s="14"/>
      <c r="J9" s="14" t="s">
        <v>12</v>
      </c>
      <c r="K9">
        <v>0</v>
      </c>
      <c r="M9" s="16"/>
      <c r="Q9">
        <v>0</v>
      </c>
      <c r="U9" s="43">
        <v>0</v>
      </c>
      <c r="X9" s="44"/>
    </row>
    <row r="10" spans="2:24" ht="23.25" x14ac:dyDescent="0.35">
      <c r="C10" s="1" t="s">
        <v>50</v>
      </c>
      <c r="D10">
        <v>0.18</v>
      </c>
      <c r="E10">
        <v>-4.4999999999999998E-2</v>
      </c>
      <c r="F10">
        <f>SUM(D10:E10)</f>
        <v>0.13500000000000001</v>
      </c>
      <c r="H10">
        <v>0.13500000000000001</v>
      </c>
      <c r="K10">
        <v>0.13500000000000001</v>
      </c>
      <c r="L10">
        <v>-4.4999999999999998E-2</v>
      </c>
      <c r="M10" s="16">
        <f>K10+L10</f>
        <v>9.0000000000000011E-2</v>
      </c>
      <c r="O10">
        <v>0.09</v>
      </c>
      <c r="P10">
        <v>-4.4999999999999998E-2</v>
      </c>
      <c r="Q10">
        <f>O10+P10</f>
        <v>4.4999999999999998E-2</v>
      </c>
      <c r="S10">
        <f>SUM(Q10:R10)</f>
        <v>4.4999999999999998E-2</v>
      </c>
      <c r="T10" s="14">
        <v>-4.4999999999999998E-2</v>
      </c>
      <c r="U10" s="43">
        <v>0</v>
      </c>
      <c r="X10" s="44"/>
    </row>
    <row r="11" spans="2:24" ht="23.25" x14ac:dyDescent="0.35">
      <c r="C11" t="s">
        <v>8</v>
      </c>
      <c r="D11">
        <v>3.15</v>
      </c>
      <c r="E11">
        <v>-0.18</v>
      </c>
      <c r="F11">
        <f>SUM(D11:E11)</f>
        <v>2.9699999999999998</v>
      </c>
      <c r="H11">
        <v>2.97</v>
      </c>
      <c r="K11">
        <v>2.97</v>
      </c>
      <c r="L11">
        <v>-0.45</v>
      </c>
      <c r="M11" s="16">
        <f t="shared" ref="M11:M12" si="0">K11+L11</f>
        <v>2.52</v>
      </c>
      <c r="N11">
        <v>-0.27</v>
      </c>
      <c r="O11">
        <v>2.25</v>
      </c>
      <c r="P11">
        <v>-1.53</v>
      </c>
      <c r="Q11">
        <f t="shared" ref="Q11:Q12" si="1">O11+P11</f>
        <v>0.72</v>
      </c>
      <c r="R11">
        <v>-0.45</v>
      </c>
      <c r="S11">
        <f>SUM(Q11:R11)</f>
        <v>0.26999999999999996</v>
      </c>
      <c r="U11" s="78">
        <v>0.27</v>
      </c>
      <c r="V11" s="76">
        <v>-0.13500000000000001</v>
      </c>
      <c r="W11" s="76">
        <v>0.13500000000000001</v>
      </c>
      <c r="X11" s="44"/>
    </row>
    <row r="12" spans="2:24" ht="24" thickBot="1" x14ac:dyDescent="0.4">
      <c r="C12" t="s">
        <v>9</v>
      </c>
      <c r="D12" s="4">
        <v>1.35</v>
      </c>
      <c r="E12">
        <v>-0.09</v>
      </c>
      <c r="F12" s="4">
        <f>SUM(D12:E12)</f>
        <v>1.26</v>
      </c>
      <c r="H12" s="13">
        <v>1.26</v>
      </c>
      <c r="K12" s="13">
        <v>1.26</v>
      </c>
      <c r="L12">
        <v>-0.27</v>
      </c>
      <c r="M12" s="17">
        <f t="shared" si="0"/>
        <v>0.99</v>
      </c>
      <c r="N12">
        <v>-0.18</v>
      </c>
      <c r="O12" s="4">
        <v>0.81</v>
      </c>
      <c r="P12">
        <v>-0.54</v>
      </c>
      <c r="Q12">
        <f t="shared" si="1"/>
        <v>0.27</v>
      </c>
      <c r="S12">
        <f>SUM(Q12:R12)</f>
        <v>0.27</v>
      </c>
      <c r="U12" s="78">
        <v>0.27</v>
      </c>
      <c r="V12" s="76">
        <v>-0.18</v>
      </c>
      <c r="W12" s="76">
        <v>0.09</v>
      </c>
      <c r="X12" s="44"/>
    </row>
    <row r="13" spans="2:24" ht="19.5" thickBot="1" x14ac:dyDescent="0.35">
      <c r="D13">
        <f>SUM(D9:D12)</f>
        <v>6.0299999999999994</v>
      </c>
      <c r="F13">
        <f>SUM(F9:F12)</f>
        <v>5.4449999999999994</v>
      </c>
      <c r="H13">
        <f>SUM(H9:H12)</f>
        <v>4.3950000000000005</v>
      </c>
      <c r="K13">
        <f>SUM(K9:K12)</f>
        <v>4.3650000000000002</v>
      </c>
      <c r="M13" s="38">
        <f>SUM(M10:M12)</f>
        <v>3.5999999999999996</v>
      </c>
      <c r="N13" s="19"/>
      <c r="O13" s="36">
        <f>SUM(O10:O12)</f>
        <v>3.15</v>
      </c>
      <c r="Q13" s="39">
        <f>SUM(Q10:Q12)</f>
        <v>1.0350000000000001</v>
      </c>
      <c r="S13" s="45"/>
      <c r="U13" s="77"/>
      <c r="V13" s="6"/>
      <c r="W13" s="66"/>
      <c r="X13" s="44"/>
    </row>
    <row r="14" spans="2:24" ht="23.25" x14ac:dyDescent="0.35">
      <c r="M14" s="16"/>
      <c r="U14" s="43">
        <f>SUM(U9:U13)</f>
        <v>0.54</v>
      </c>
      <c r="W14" s="61">
        <f>SUM(W11:W13)</f>
        <v>0.22500000000000001</v>
      </c>
      <c r="X14" s="44"/>
    </row>
    <row r="15" spans="2:24" ht="24" thickBot="1" x14ac:dyDescent="0.4">
      <c r="M15" s="16"/>
      <c r="U15" s="46"/>
      <c r="V15" s="4"/>
      <c r="W15" s="4"/>
      <c r="X15" s="47"/>
    </row>
    <row r="16" spans="2:24" ht="23.25" x14ac:dyDescent="0.35">
      <c r="B16" s="7" t="s">
        <v>15</v>
      </c>
      <c r="C16" s="7"/>
      <c r="D16" s="5"/>
      <c r="E16" t="s">
        <v>26</v>
      </c>
      <c r="F16" t="s">
        <v>56</v>
      </c>
      <c r="G16" t="s">
        <v>69</v>
      </c>
      <c r="M16" s="16"/>
    </row>
    <row r="17" spans="2:25" ht="23.25" x14ac:dyDescent="0.35">
      <c r="C17" t="s">
        <v>16</v>
      </c>
      <c r="D17">
        <v>0.18</v>
      </c>
      <c r="F17" s="6">
        <f t="shared" ref="F17:F25" si="2">SUM(D17:E17)</f>
        <v>0.18</v>
      </c>
      <c r="G17" s="12">
        <v>24</v>
      </c>
      <c r="H17" s="12" t="s">
        <v>63</v>
      </c>
      <c r="M17" s="16"/>
    </row>
    <row r="18" spans="2:25" ht="23.25" x14ac:dyDescent="0.35">
      <c r="C18" t="s">
        <v>17</v>
      </c>
      <c r="D18">
        <v>0.58499999999999996</v>
      </c>
      <c r="E18">
        <v>-0.22500000000000001</v>
      </c>
      <c r="F18" s="6">
        <f t="shared" si="2"/>
        <v>0.36</v>
      </c>
      <c r="G18" s="12">
        <v>48</v>
      </c>
      <c r="H18" s="12" t="s">
        <v>63</v>
      </c>
      <c r="M18" s="16"/>
    </row>
    <row r="19" spans="2:25" ht="23.25" x14ac:dyDescent="0.35">
      <c r="C19" t="s">
        <v>18</v>
      </c>
      <c r="D19">
        <v>0.27</v>
      </c>
      <c r="E19">
        <v>-0.09</v>
      </c>
      <c r="F19" s="6">
        <f t="shared" si="2"/>
        <v>0.18000000000000002</v>
      </c>
      <c r="G19" s="12">
        <v>24</v>
      </c>
      <c r="H19" s="12" t="s">
        <v>63</v>
      </c>
      <c r="M19" s="16"/>
    </row>
    <row r="20" spans="2:25" ht="23.25" x14ac:dyDescent="0.35">
      <c r="C20" t="s">
        <v>19</v>
      </c>
      <c r="D20">
        <v>0.40500000000000003</v>
      </c>
      <c r="E20">
        <v>-0.13500000000000001</v>
      </c>
      <c r="F20" s="6">
        <f t="shared" si="2"/>
        <v>0.27</v>
      </c>
      <c r="G20" s="12">
        <v>36</v>
      </c>
      <c r="H20" s="12" t="s">
        <v>63</v>
      </c>
      <c r="M20" s="16"/>
    </row>
    <row r="21" spans="2:25" ht="23.25" x14ac:dyDescent="0.35">
      <c r="C21" t="s">
        <v>20</v>
      </c>
      <c r="D21">
        <v>0.45</v>
      </c>
      <c r="E21">
        <v>-0.13500000000000001</v>
      </c>
      <c r="F21" s="6">
        <f t="shared" si="2"/>
        <v>0.315</v>
      </c>
      <c r="G21" s="12">
        <v>42</v>
      </c>
      <c r="H21" s="12" t="s">
        <v>63</v>
      </c>
      <c r="M21" s="16"/>
    </row>
    <row r="22" spans="2:25" ht="28.5" x14ac:dyDescent="0.45">
      <c r="C22" t="s">
        <v>21</v>
      </c>
      <c r="D22">
        <v>0.315</v>
      </c>
      <c r="E22">
        <v>-0.09</v>
      </c>
      <c r="F22" s="6">
        <f t="shared" si="2"/>
        <v>0.22500000000000001</v>
      </c>
      <c r="G22" s="12">
        <v>30</v>
      </c>
      <c r="H22" s="12" t="s">
        <v>63</v>
      </c>
      <c r="M22" s="16"/>
      <c r="Y22" s="48"/>
    </row>
    <row r="23" spans="2:25" ht="28.5" x14ac:dyDescent="0.45">
      <c r="C23" t="s">
        <v>22</v>
      </c>
      <c r="D23">
        <v>0.09</v>
      </c>
      <c r="E23">
        <v>-4.4999999999999998E-2</v>
      </c>
      <c r="F23" s="6">
        <f t="shared" si="2"/>
        <v>4.4999999999999998E-2</v>
      </c>
      <c r="G23" s="12">
        <v>6</v>
      </c>
      <c r="H23" s="12" t="s">
        <v>63</v>
      </c>
      <c r="M23" s="16"/>
      <c r="V23" s="1"/>
      <c r="W23" s="1"/>
      <c r="Y23" s="48"/>
    </row>
    <row r="24" spans="2:25" ht="29.25" thickBot="1" x14ac:dyDescent="0.5">
      <c r="C24" t="s">
        <v>23</v>
      </c>
      <c r="D24">
        <v>0.40500000000000003</v>
      </c>
      <c r="E24">
        <v>-0.18</v>
      </c>
      <c r="F24" s="6">
        <f t="shared" si="2"/>
        <v>0.22500000000000003</v>
      </c>
      <c r="G24" s="12">
        <v>30</v>
      </c>
      <c r="H24" s="12" t="s">
        <v>63</v>
      </c>
      <c r="M24" s="16"/>
      <c r="V24" s="49"/>
      <c r="W24" s="49"/>
      <c r="X24" s="48"/>
      <c r="Y24" s="48"/>
    </row>
    <row r="25" spans="2:25" ht="29.25" thickBot="1" x14ac:dyDescent="0.5">
      <c r="C25" t="s">
        <v>24</v>
      </c>
      <c r="D25" s="4">
        <v>0.18</v>
      </c>
      <c r="E25" s="4">
        <v>-0.09</v>
      </c>
      <c r="F25" s="66">
        <f t="shared" si="2"/>
        <v>0.09</v>
      </c>
      <c r="G25" s="12">
        <v>12</v>
      </c>
      <c r="H25" s="12" t="s">
        <v>63</v>
      </c>
      <c r="M25" s="16" t="s">
        <v>65</v>
      </c>
      <c r="R25" s="58" t="s">
        <v>68</v>
      </c>
      <c r="S25" s="59">
        <v>0.54</v>
      </c>
      <c r="T25" s="60"/>
      <c r="V25" s="49"/>
      <c r="W25" s="49"/>
      <c r="X25" s="48"/>
      <c r="Y25" s="48"/>
    </row>
    <row r="26" spans="2:25" ht="34.5" thickBot="1" x14ac:dyDescent="0.55000000000000004">
      <c r="C26" t="s">
        <v>27</v>
      </c>
      <c r="D26">
        <v>2.88</v>
      </c>
      <c r="E26">
        <f>SUM(E17:E25)</f>
        <v>-0.98999999999999988</v>
      </c>
      <c r="F26" s="6">
        <f>SUM(F17:F25)</f>
        <v>1.8900000000000003</v>
      </c>
      <c r="K26" s="15">
        <v>1.89</v>
      </c>
      <c r="M26" s="25">
        <v>1.89</v>
      </c>
      <c r="N26" s="26" t="s">
        <v>27</v>
      </c>
      <c r="R26" s="52"/>
      <c r="S26" s="75">
        <v>1.89</v>
      </c>
      <c r="T26" s="62" t="s">
        <v>27</v>
      </c>
      <c r="V26" s="49"/>
      <c r="W26" s="49"/>
      <c r="X26" s="48"/>
      <c r="Y26" s="48"/>
    </row>
    <row r="27" spans="2:25" ht="28.5" x14ac:dyDescent="0.45">
      <c r="M27" s="16"/>
      <c r="R27" s="52"/>
      <c r="S27" s="61">
        <v>1.62</v>
      </c>
      <c r="T27" s="62"/>
      <c r="V27" s="49"/>
      <c r="W27" s="49"/>
      <c r="X27" s="48"/>
      <c r="Y27" s="48"/>
    </row>
    <row r="28" spans="2:25" ht="28.5" x14ac:dyDescent="0.45">
      <c r="B28" s="18" t="s">
        <v>6</v>
      </c>
      <c r="C28" s="18"/>
      <c r="D28" s="18">
        <v>4.9950000000000001</v>
      </c>
      <c r="E28" t="s">
        <v>33</v>
      </c>
      <c r="G28" t="s">
        <v>10</v>
      </c>
      <c r="H28" t="s">
        <v>11</v>
      </c>
      <c r="I28" s="14" t="s">
        <v>57</v>
      </c>
      <c r="J28" t="s">
        <v>54</v>
      </c>
      <c r="K28" s="1" t="s">
        <v>11</v>
      </c>
      <c r="L28" t="s">
        <v>58</v>
      </c>
      <c r="M28" s="16"/>
      <c r="O28" s="80"/>
      <c r="R28" s="52"/>
      <c r="S28" s="61">
        <v>5.4450000000000003</v>
      </c>
      <c r="T28" s="62"/>
      <c r="V28" s="49"/>
      <c r="W28" s="49"/>
      <c r="X28" s="48"/>
    </row>
    <row r="29" spans="2:25" ht="28.5" x14ac:dyDescent="0.45">
      <c r="B29" t="s">
        <v>28</v>
      </c>
      <c r="C29">
        <v>0.36</v>
      </c>
      <c r="E29">
        <v>-0.18</v>
      </c>
      <c r="F29">
        <f>SUM(C29:E29)</f>
        <v>0.18</v>
      </c>
      <c r="G29">
        <v>-0.13500000000000001</v>
      </c>
      <c r="H29">
        <f>F29+G29</f>
        <v>4.4999999999999984E-2</v>
      </c>
      <c r="J29">
        <v>-4.4999999999999998E-2</v>
      </c>
      <c r="K29">
        <f>SUM(H29:J29)</f>
        <v>0</v>
      </c>
      <c r="M29" s="16"/>
      <c r="O29" s="80"/>
      <c r="R29" s="52"/>
      <c r="S29" s="61">
        <v>0.18</v>
      </c>
      <c r="T29" s="62"/>
      <c r="V29" s="49"/>
      <c r="W29" s="49"/>
      <c r="X29" s="48"/>
    </row>
    <row r="30" spans="2:25" ht="26.25" x14ac:dyDescent="0.4">
      <c r="B30" t="s">
        <v>29</v>
      </c>
      <c r="C30">
        <v>0.81</v>
      </c>
      <c r="E30">
        <v>-0.45</v>
      </c>
      <c r="F30">
        <f>SUM(C30:E30)</f>
        <v>0.36000000000000004</v>
      </c>
      <c r="G30">
        <v>-0.18</v>
      </c>
      <c r="H30">
        <f t="shared" ref="H30:H34" si="3">F30+G30</f>
        <v>0.18000000000000005</v>
      </c>
      <c r="J30">
        <v>-0.18</v>
      </c>
      <c r="K30">
        <f t="shared" ref="K30:K34" si="4">SUM(H30:J30)</f>
        <v>0</v>
      </c>
      <c r="M30" s="24"/>
      <c r="O30" s="80"/>
      <c r="R30" s="52"/>
      <c r="S30" s="61">
        <v>0.63</v>
      </c>
      <c r="T30" s="62"/>
    </row>
    <row r="31" spans="2:25" ht="26.25" x14ac:dyDescent="0.4">
      <c r="H31">
        <f t="shared" si="3"/>
        <v>0</v>
      </c>
      <c r="K31">
        <f t="shared" si="4"/>
        <v>0</v>
      </c>
      <c r="M31" s="16"/>
      <c r="O31" s="80"/>
      <c r="R31" s="52"/>
      <c r="S31" s="61">
        <v>0.36</v>
      </c>
      <c r="T31" s="62"/>
    </row>
    <row r="32" spans="2:25" ht="27" thickBot="1" x14ac:dyDescent="0.45">
      <c r="B32" t="s">
        <v>30</v>
      </c>
      <c r="C32">
        <v>3.15</v>
      </c>
      <c r="E32">
        <v>-0.45</v>
      </c>
      <c r="F32">
        <f>SUM(C32:E32)</f>
        <v>2.6999999999999997</v>
      </c>
      <c r="G32">
        <v>-0.81</v>
      </c>
      <c r="H32">
        <f t="shared" si="3"/>
        <v>1.8899999999999997</v>
      </c>
      <c r="I32" s="14">
        <v>0.45</v>
      </c>
      <c r="J32">
        <v>-0.9</v>
      </c>
      <c r="K32">
        <f t="shared" si="4"/>
        <v>1.44</v>
      </c>
      <c r="L32" s="14" t="s">
        <v>64</v>
      </c>
      <c r="M32" s="81"/>
      <c r="O32" s="80"/>
      <c r="R32" s="52"/>
      <c r="S32" s="63">
        <v>0.9</v>
      </c>
      <c r="T32" s="62"/>
    </row>
    <row r="33" spans="2:20" ht="27" thickBot="1" x14ac:dyDescent="0.45">
      <c r="H33">
        <f t="shared" si="3"/>
        <v>0</v>
      </c>
      <c r="K33">
        <f t="shared" si="4"/>
        <v>0</v>
      </c>
      <c r="M33" s="16"/>
      <c r="O33" s="80"/>
      <c r="R33" s="64"/>
      <c r="S33" s="71">
        <f>SUM(S25:S32)</f>
        <v>11.565000000000001</v>
      </c>
      <c r="T33" s="65" t="s">
        <v>67</v>
      </c>
    </row>
    <row r="34" spans="2:20" ht="27" thickBot="1" x14ac:dyDescent="0.45">
      <c r="B34" t="s">
        <v>31</v>
      </c>
      <c r="C34">
        <v>0.67500000000000004</v>
      </c>
      <c r="E34">
        <v>-0.18</v>
      </c>
      <c r="F34">
        <f>SUM(C34:E34)</f>
        <v>0.49500000000000005</v>
      </c>
      <c r="G34">
        <v>-0.22500000000000001</v>
      </c>
      <c r="H34">
        <f t="shared" si="3"/>
        <v>0.27</v>
      </c>
      <c r="I34" s="14">
        <v>0.18</v>
      </c>
      <c r="J34">
        <v>-0.27</v>
      </c>
      <c r="K34">
        <f t="shared" si="4"/>
        <v>0.18</v>
      </c>
      <c r="L34" s="14" t="s">
        <v>62</v>
      </c>
      <c r="M34" s="81"/>
      <c r="O34" s="80"/>
    </row>
    <row r="35" spans="2:20" ht="32.25" thickBot="1" x14ac:dyDescent="0.55000000000000004">
      <c r="B35" s="1" t="s">
        <v>32</v>
      </c>
      <c r="F35" s="36">
        <f>SUM(F29:F34)</f>
        <v>3.7349999999999999</v>
      </c>
      <c r="H35" s="37">
        <f>SUM(H29:H34)</f>
        <v>2.3849999999999998</v>
      </c>
      <c r="I35" s="45"/>
      <c r="K35" s="57">
        <f>SUM(K29:K34)</f>
        <v>1.6199999999999999</v>
      </c>
      <c r="L35" s="79" t="s">
        <v>66</v>
      </c>
      <c r="M35" s="16"/>
      <c r="O35" s="72"/>
    </row>
    <row r="37" spans="2:20" ht="15.75" thickBot="1" x14ac:dyDescent="0.3"/>
    <row r="38" spans="2:20" x14ac:dyDescent="0.25">
      <c r="B38" s="40" t="s">
        <v>37</v>
      </c>
      <c r="C38" s="41"/>
      <c r="D38" s="41"/>
      <c r="E38" s="41"/>
      <c r="F38" s="41" t="s">
        <v>10</v>
      </c>
      <c r="G38" s="41" t="s">
        <v>11</v>
      </c>
      <c r="H38" s="41" t="s">
        <v>53</v>
      </c>
      <c r="I38" s="50" t="s">
        <v>57</v>
      </c>
      <c r="J38" s="41" t="s">
        <v>11</v>
      </c>
      <c r="K38" s="41" t="s">
        <v>55</v>
      </c>
      <c r="L38" s="41" t="s">
        <v>65</v>
      </c>
      <c r="M38" s="41" t="s">
        <v>61</v>
      </c>
      <c r="N38" s="42"/>
    </row>
    <row r="39" spans="2:20" x14ac:dyDescent="0.25">
      <c r="B39" s="43"/>
      <c r="C39" t="s">
        <v>40</v>
      </c>
      <c r="D39">
        <v>0.99</v>
      </c>
      <c r="E39" t="s">
        <v>41</v>
      </c>
      <c r="F39">
        <v>-0.36</v>
      </c>
      <c r="G39">
        <f>D39+F39</f>
        <v>0.63</v>
      </c>
      <c r="H39">
        <v>-0.72</v>
      </c>
      <c r="I39" s="14">
        <v>0.45</v>
      </c>
      <c r="J39">
        <f>SUM(G39:I39)</f>
        <v>0.36000000000000004</v>
      </c>
      <c r="K39">
        <v>4.4999999999999998E-2</v>
      </c>
      <c r="L39">
        <v>0.40500000000000003</v>
      </c>
      <c r="M39" s="54">
        <v>54</v>
      </c>
      <c r="N39" s="55" t="s">
        <v>63</v>
      </c>
    </row>
    <row r="40" spans="2:20" x14ac:dyDescent="0.25">
      <c r="B40" s="43"/>
      <c r="C40" t="s">
        <v>39</v>
      </c>
      <c r="D40">
        <v>0.54</v>
      </c>
      <c r="E40" t="s">
        <v>42</v>
      </c>
      <c r="F40">
        <v>-0.09</v>
      </c>
      <c r="G40">
        <f t="shared" ref="G40:G44" si="5">D40+F40</f>
        <v>0.45000000000000007</v>
      </c>
      <c r="H40">
        <v>-0.40500000000000003</v>
      </c>
      <c r="I40" s="14">
        <v>0.18</v>
      </c>
      <c r="J40">
        <f>SUM(G40:I40)</f>
        <v>0.22500000000000003</v>
      </c>
      <c r="L40">
        <f>SUM(J40:K40)</f>
        <v>0.22500000000000003</v>
      </c>
      <c r="M40" s="54">
        <v>30</v>
      </c>
      <c r="N40" s="55" t="s">
        <v>59</v>
      </c>
    </row>
    <row r="41" spans="2:20" x14ac:dyDescent="0.25">
      <c r="B41" s="43"/>
      <c r="C41" t="s">
        <v>43</v>
      </c>
      <c r="D41">
        <v>2.25</v>
      </c>
      <c r="E41" t="s">
        <v>44</v>
      </c>
      <c r="G41">
        <f t="shared" si="5"/>
        <v>2.25</v>
      </c>
      <c r="I41" s="14"/>
      <c r="J41">
        <f t="shared" ref="J41:J44" si="6">SUM(G41:H41)</f>
        <v>2.25</v>
      </c>
      <c r="L41">
        <f t="shared" ref="L41:L44" si="7">SUM(J41:K41)</f>
        <v>2.25</v>
      </c>
      <c r="M41" s="54">
        <v>300</v>
      </c>
      <c r="N41" s="55" t="s">
        <v>63</v>
      </c>
    </row>
    <row r="42" spans="2:20" x14ac:dyDescent="0.25">
      <c r="B42" s="43"/>
      <c r="C42" t="s">
        <v>38</v>
      </c>
      <c r="D42">
        <v>1.125</v>
      </c>
      <c r="E42" t="s">
        <v>45</v>
      </c>
      <c r="G42">
        <f t="shared" si="5"/>
        <v>1.125</v>
      </c>
      <c r="H42">
        <v>-0.36</v>
      </c>
      <c r="I42" s="14"/>
      <c r="J42">
        <f t="shared" si="6"/>
        <v>0.76500000000000001</v>
      </c>
      <c r="L42">
        <f t="shared" si="7"/>
        <v>0.76500000000000001</v>
      </c>
      <c r="M42" s="54">
        <v>102</v>
      </c>
      <c r="N42" s="55" t="s">
        <v>63</v>
      </c>
    </row>
    <row r="43" spans="2:20" x14ac:dyDescent="0.25">
      <c r="B43" s="43"/>
      <c r="C43" t="s">
        <v>46</v>
      </c>
      <c r="D43">
        <v>4.125</v>
      </c>
      <c r="E43" t="s">
        <v>47</v>
      </c>
      <c r="F43">
        <v>-0.97499999999999998</v>
      </c>
      <c r="G43">
        <f t="shared" si="5"/>
        <v>3.15</v>
      </c>
      <c r="H43">
        <v>-1.35</v>
      </c>
      <c r="I43" s="14"/>
      <c r="J43" s="6">
        <f t="shared" si="6"/>
        <v>1.7999999999999998</v>
      </c>
      <c r="L43">
        <f t="shared" si="7"/>
        <v>1.7999999999999998</v>
      </c>
      <c r="M43" s="54">
        <v>240</v>
      </c>
      <c r="N43" s="55" t="s">
        <v>63</v>
      </c>
    </row>
    <row r="44" spans="2:20" ht="15.75" thickBot="1" x14ac:dyDescent="0.3">
      <c r="B44" s="43"/>
      <c r="C44" t="s">
        <v>46</v>
      </c>
      <c r="D44" s="13">
        <v>0.375</v>
      </c>
      <c r="E44" t="s">
        <v>48</v>
      </c>
      <c r="F44">
        <v>-0.375</v>
      </c>
      <c r="G44" s="4">
        <f t="shared" si="5"/>
        <v>0</v>
      </c>
      <c r="I44" s="14"/>
      <c r="J44" s="4">
        <f t="shared" si="6"/>
        <v>0</v>
      </c>
      <c r="L44" s="4">
        <f t="shared" si="7"/>
        <v>0</v>
      </c>
      <c r="N44" s="44"/>
    </row>
    <row r="45" spans="2:20" ht="21" x14ac:dyDescent="0.35">
      <c r="B45" s="43"/>
      <c r="D45">
        <f>SUM(D39:D44)</f>
        <v>9.4050000000000011</v>
      </c>
      <c r="E45" t="s">
        <v>49</v>
      </c>
      <c r="G45" s="45">
        <f>SUM(G39:G44)</f>
        <v>7.6050000000000004</v>
      </c>
      <c r="I45" s="14"/>
      <c r="J45">
        <f>SUM(J39:J44)</f>
        <v>5.4</v>
      </c>
      <c r="L45" s="27">
        <f>SUM(L39:L44)</f>
        <v>5.4450000000000003</v>
      </c>
      <c r="N45" s="44"/>
    </row>
    <row r="46" spans="2:20" ht="15.75" thickBot="1" x14ac:dyDescent="0.3">
      <c r="B46" s="46"/>
      <c r="C46" s="4"/>
      <c r="D46" s="4"/>
      <c r="E46" s="4"/>
      <c r="F46" s="4"/>
      <c r="G46" s="4"/>
      <c r="H46" s="4"/>
      <c r="I46" s="51"/>
      <c r="J46" s="4"/>
      <c r="K46" s="4"/>
      <c r="L46" s="4"/>
      <c r="M46" s="4"/>
      <c r="N46" s="47"/>
    </row>
    <row r="47" spans="2:20" x14ac:dyDescent="0.25">
      <c r="D47" t="s">
        <v>70</v>
      </c>
    </row>
    <row r="48" spans="2:20" ht="21" x14ac:dyDescent="0.35">
      <c r="B48" s="27" t="s">
        <v>73</v>
      </c>
      <c r="C48" s="27">
        <v>0.27</v>
      </c>
    </row>
    <row r="49" spans="1:7" ht="21" x14ac:dyDescent="0.35">
      <c r="B49" s="27" t="s">
        <v>74</v>
      </c>
      <c r="C49" s="27">
        <v>1.08</v>
      </c>
      <c r="D49" s="74" t="s">
        <v>79</v>
      </c>
    </row>
    <row r="50" spans="1:7" ht="21" x14ac:dyDescent="0.35">
      <c r="B50" s="27" t="s">
        <v>74</v>
      </c>
      <c r="C50" s="27">
        <v>1.2150000000000001</v>
      </c>
      <c r="D50" s="74" t="s">
        <v>80</v>
      </c>
    </row>
    <row r="51" spans="1:7" ht="21" x14ac:dyDescent="0.35">
      <c r="B51" s="27"/>
      <c r="C51" s="27"/>
    </row>
    <row r="52" spans="1:7" ht="21" x14ac:dyDescent="0.35">
      <c r="B52" s="27" t="s">
        <v>77</v>
      </c>
      <c r="C52" s="27">
        <v>0.9</v>
      </c>
    </row>
    <row r="53" spans="1:7" ht="21" x14ac:dyDescent="0.35">
      <c r="B53" s="27" t="s">
        <v>78</v>
      </c>
      <c r="C53" s="27">
        <v>2.52</v>
      </c>
      <c r="D53" s="74" t="s">
        <v>80</v>
      </c>
    </row>
    <row r="54" spans="1:7" ht="21" x14ac:dyDescent="0.35">
      <c r="B54" s="27"/>
    </row>
    <row r="55" spans="1:7" ht="21" x14ac:dyDescent="0.35">
      <c r="B55" s="27" t="s">
        <v>75</v>
      </c>
      <c r="C55" s="27">
        <v>0</v>
      </c>
    </row>
    <row r="56" spans="1:7" ht="21.75" thickBot="1" x14ac:dyDescent="0.4">
      <c r="B56" s="27" t="s">
        <v>76</v>
      </c>
      <c r="C56" s="27">
        <v>0</v>
      </c>
    </row>
    <row r="57" spans="1:7" ht="21" x14ac:dyDescent="0.35">
      <c r="B57" s="27"/>
      <c r="C57" s="67"/>
      <c r="D57" s="70"/>
      <c r="E57" s="12"/>
    </row>
    <row r="58" spans="1:7" ht="28.5" customHeight="1" x14ac:dyDescent="0.35">
      <c r="B58" s="27" t="s">
        <v>52</v>
      </c>
      <c r="C58" s="68">
        <v>0.9</v>
      </c>
      <c r="D58" s="56" t="s">
        <v>71</v>
      </c>
      <c r="E58" s="12" t="s">
        <v>63</v>
      </c>
    </row>
    <row r="59" spans="1:7" ht="15.75" thickBot="1" x14ac:dyDescent="0.3">
      <c r="A59" s="6"/>
      <c r="C59" s="69"/>
      <c r="D59" s="47"/>
    </row>
    <row r="60" spans="1:7" x14ac:dyDescent="0.25">
      <c r="A60" s="6"/>
    </row>
    <row r="61" spans="1:7" ht="18.75" x14ac:dyDescent="0.3">
      <c r="A61" s="6"/>
      <c r="B61" s="30"/>
      <c r="C61" s="31"/>
      <c r="D61" s="31"/>
      <c r="E61" s="34"/>
      <c r="F61" s="31"/>
      <c r="G61" s="31"/>
    </row>
    <row r="62" spans="1:7" ht="15.75" thickBot="1" x14ac:dyDescent="0.3">
      <c r="A62" s="6"/>
      <c r="B62" s="30"/>
      <c r="C62" s="32"/>
      <c r="D62" s="32"/>
      <c r="E62" s="31"/>
      <c r="F62" s="31"/>
      <c r="G62" s="31"/>
    </row>
    <row r="63" spans="1:7" ht="23.25" x14ac:dyDescent="0.35">
      <c r="A63" s="6"/>
      <c r="C63" s="33">
        <f>SUM(C61:C62)</f>
        <v>0</v>
      </c>
    </row>
    <row r="64" spans="1:7" ht="26.25" x14ac:dyDescent="0.4">
      <c r="A64" s="6"/>
      <c r="C64" s="80" t="s">
        <v>3</v>
      </c>
      <c r="D64" s="80" t="s">
        <v>4</v>
      </c>
    </row>
    <row r="65" spans="1:7" ht="26.25" x14ac:dyDescent="0.4">
      <c r="A65" s="6"/>
      <c r="B65" t="s">
        <v>87</v>
      </c>
      <c r="C65" s="80"/>
      <c r="D65">
        <v>1.44</v>
      </c>
      <c r="E65" t="s">
        <v>85</v>
      </c>
    </row>
    <row r="66" spans="1:7" x14ac:dyDescent="0.25">
      <c r="A66" s="6"/>
      <c r="B66" s="1"/>
      <c r="C66" s="1"/>
      <c r="D66" s="1"/>
      <c r="E66" s="1"/>
    </row>
    <row r="67" spans="1:7" x14ac:dyDescent="0.25">
      <c r="A67" s="6"/>
      <c r="B67" t="s">
        <v>88</v>
      </c>
      <c r="C67">
        <v>0.99</v>
      </c>
      <c r="E67" t="s">
        <v>89</v>
      </c>
      <c r="F67" t="s">
        <v>103</v>
      </c>
    </row>
    <row r="68" spans="1:7" x14ac:dyDescent="0.25">
      <c r="A68" s="6"/>
      <c r="B68" s="1"/>
      <c r="C68" s="1"/>
      <c r="D68" s="1"/>
      <c r="E68" s="1"/>
    </row>
    <row r="69" spans="1:7" x14ac:dyDescent="0.25">
      <c r="A69" s="6"/>
      <c r="B69" s="28" t="s">
        <v>90</v>
      </c>
      <c r="D69">
        <v>3.42</v>
      </c>
      <c r="E69" t="s">
        <v>91</v>
      </c>
      <c r="F69" t="s">
        <v>97</v>
      </c>
    </row>
    <row r="70" spans="1:7" x14ac:dyDescent="0.25">
      <c r="A70" s="6"/>
      <c r="B70" s="35"/>
      <c r="C70" s="1"/>
      <c r="D70" s="1"/>
      <c r="E70" s="1"/>
      <c r="F70" s="1"/>
    </row>
    <row r="71" spans="1:7" x14ac:dyDescent="0.25">
      <c r="A71" s="6"/>
      <c r="B71" s="30" t="s">
        <v>92</v>
      </c>
      <c r="C71" s="94"/>
      <c r="D71" s="14">
        <v>1.17</v>
      </c>
      <c r="E71" s="14" t="s">
        <v>93</v>
      </c>
      <c r="F71" t="s">
        <v>100</v>
      </c>
    </row>
    <row r="72" spans="1:7" x14ac:dyDescent="0.25">
      <c r="A72" s="6"/>
      <c r="B72" s="35"/>
      <c r="C72" s="1"/>
      <c r="D72" s="1"/>
      <c r="E72" s="1"/>
      <c r="F72" s="1"/>
    </row>
    <row r="73" spans="1:7" x14ac:dyDescent="0.25">
      <c r="A73" s="6"/>
      <c r="B73" t="s">
        <v>94</v>
      </c>
      <c r="D73">
        <v>0.99</v>
      </c>
      <c r="E73" t="s">
        <v>95</v>
      </c>
      <c r="F73" t="s">
        <v>96</v>
      </c>
    </row>
    <row r="74" spans="1:7" x14ac:dyDescent="0.25">
      <c r="A74" s="6"/>
      <c r="F74" s="14"/>
    </row>
    <row r="75" spans="1:7" x14ac:dyDescent="0.25">
      <c r="A75" s="6"/>
      <c r="B75" s="28"/>
    </row>
    <row r="76" spans="1:7" ht="15.75" thickBot="1" x14ac:dyDescent="0.3">
      <c r="A76" s="6"/>
      <c r="B76" s="73"/>
      <c r="C76" s="66"/>
      <c r="D76" s="66"/>
      <c r="E76" s="6"/>
      <c r="F76" s="31"/>
      <c r="G76" s="31"/>
    </row>
    <row r="77" spans="1:7" x14ac:dyDescent="0.25">
      <c r="A77" s="6"/>
      <c r="B77" s="28"/>
      <c r="C77">
        <f>SUM(C64:C76)</f>
        <v>0.99</v>
      </c>
      <c r="D77">
        <f>SUM(D65:D76)</f>
        <v>7.02</v>
      </c>
    </row>
    <row r="78" spans="1:7" x14ac:dyDescent="0.25">
      <c r="A78" s="6"/>
      <c r="B78" s="28" t="s">
        <v>1</v>
      </c>
      <c r="C78">
        <v>16.065000000000001</v>
      </c>
    </row>
    <row r="79" spans="1:7" ht="15.75" thickBot="1" x14ac:dyDescent="0.3">
      <c r="A79" s="6"/>
      <c r="B79" s="28" t="s">
        <v>2</v>
      </c>
      <c r="C79" s="4"/>
      <c r="D79" s="4">
        <v>10.035</v>
      </c>
    </row>
    <row r="80" spans="1:7" ht="15.75" thickBot="1" x14ac:dyDescent="0.3">
      <c r="A80" s="6"/>
      <c r="C80">
        <f>SUM(C77:C79)</f>
        <v>17.055</v>
      </c>
      <c r="D80">
        <f>SUM(D77:D79)</f>
        <v>17.055</v>
      </c>
    </row>
    <row r="81" spans="1:24" x14ac:dyDescent="0.25">
      <c r="A81" s="6" t="s">
        <v>3</v>
      </c>
      <c r="B81" s="10" t="s">
        <v>0</v>
      </c>
      <c r="C81" s="20">
        <v>0.09</v>
      </c>
      <c r="D81" s="22">
        <v>1.71</v>
      </c>
      <c r="G81" s="1"/>
    </row>
    <row r="82" spans="1:24" ht="15" customHeight="1" thickBot="1" x14ac:dyDescent="0.3">
      <c r="A82" s="6" t="s">
        <v>13</v>
      </c>
      <c r="B82" s="11" t="s">
        <v>5</v>
      </c>
      <c r="C82" s="21">
        <v>0.9</v>
      </c>
      <c r="D82" s="23">
        <v>5.31</v>
      </c>
      <c r="G82" s="1"/>
    </row>
    <row r="83" spans="1:24" x14ac:dyDescent="0.25">
      <c r="C83" s="8"/>
      <c r="D83" s="1"/>
      <c r="E83" s="1"/>
    </row>
    <row r="84" spans="1:24" x14ac:dyDescent="0.25">
      <c r="C84" s="9"/>
      <c r="D84" s="1"/>
      <c r="E84" s="1"/>
    </row>
    <row r="85" spans="1:24" ht="15.75" thickBot="1" x14ac:dyDescent="0.3">
      <c r="E85" s="1"/>
      <c r="F85" s="1"/>
    </row>
    <row r="86" spans="1:24" ht="23.25" x14ac:dyDescent="0.35">
      <c r="B86" s="3" t="s">
        <v>36</v>
      </c>
      <c r="E86" t="s">
        <v>10</v>
      </c>
      <c r="G86" t="s">
        <v>14</v>
      </c>
      <c r="H86" t="s">
        <v>11</v>
      </c>
      <c r="K86" t="s">
        <v>11</v>
      </c>
      <c r="L86" t="s">
        <v>25</v>
      </c>
      <c r="M86" s="16" t="s">
        <v>11</v>
      </c>
      <c r="N86" s="19" t="s">
        <v>34</v>
      </c>
      <c r="O86" t="s">
        <v>35</v>
      </c>
      <c r="P86" t="s">
        <v>10</v>
      </c>
      <c r="Q86" s="29" t="s">
        <v>11</v>
      </c>
      <c r="R86" t="s">
        <v>54</v>
      </c>
      <c r="S86" t="s">
        <v>60</v>
      </c>
      <c r="T86" t="s">
        <v>55</v>
      </c>
      <c r="U86" s="53" t="s">
        <v>81</v>
      </c>
      <c r="V86" s="41" t="s">
        <v>72</v>
      </c>
      <c r="W86" s="59" t="s">
        <v>82</v>
      </c>
      <c r="X86" s="42"/>
    </row>
    <row r="87" spans="1:24" ht="23.25" x14ac:dyDescent="0.35">
      <c r="B87" t="s">
        <v>51</v>
      </c>
      <c r="C87" t="s">
        <v>7</v>
      </c>
      <c r="D87">
        <v>1.35</v>
      </c>
      <c r="E87">
        <v>-0.27</v>
      </c>
      <c r="F87">
        <f>SUM(D87:E87)</f>
        <v>1.08</v>
      </c>
      <c r="G87">
        <v>-1.05</v>
      </c>
      <c r="H87" s="14">
        <v>0.03</v>
      </c>
      <c r="I87" s="14"/>
      <c r="J87" s="14" t="s">
        <v>12</v>
      </c>
      <c r="K87">
        <v>0</v>
      </c>
      <c r="M87" s="16"/>
      <c r="Q87">
        <v>0</v>
      </c>
      <c r="U87" s="43">
        <v>0</v>
      </c>
      <c r="X87" s="44"/>
    </row>
    <row r="88" spans="1:24" ht="23.25" x14ac:dyDescent="0.35">
      <c r="C88" s="1" t="s">
        <v>50</v>
      </c>
      <c r="D88">
        <v>0.18</v>
      </c>
      <c r="E88">
        <v>-4.4999999999999998E-2</v>
      </c>
      <c r="F88">
        <f>SUM(D88:E88)</f>
        <v>0.13500000000000001</v>
      </c>
      <c r="H88">
        <v>0.13500000000000001</v>
      </c>
      <c r="K88">
        <v>0.13500000000000001</v>
      </c>
      <c r="L88">
        <v>-4.4999999999999998E-2</v>
      </c>
      <c r="M88" s="16">
        <f>K88+L88</f>
        <v>9.0000000000000011E-2</v>
      </c>
      <c r="O88">
        <v>0.09</v>
      </c>
      <c r="P88">
        <v>-4.4999999999999998E-2</v>
      </c>
      <c r="Q88">
        <f>O88+P88</f>
        <v>4.4999999999999998E-2</v>
      </c>
      <c r="S88">
        <f>SUM(Q88:R88)</f>
        <v>4.4999999999999998E-2</v>
      </c>
      <c r="T88" s="14">
        <v>-4.4999999999999998E-2</v>
      </c>
      <c r="U88" s="43">
        <v>0</v>
      </c>
      <c r="X88" s="44"/>
    </row>
    <row r="89" spans="1:24" ht="23.25" x14ac:dyDescent="0.35">
      <c r="C89" t="s">
        <v>8</v>
      </c>
      <c r="D89">
        <v>3.15</v>
      </c>
      <c r="E89">
        <v>-0.18</v>
      </c>
      <c r="F89">
        <f>SUM(D89:E89)</f>
        <v>2.9699999999999998</v>
      </c>
      <c r="H89">
        <v>2.97</v>
      </c>
      <c r="K89">
        <v>2.97</v>
      </c>
      <c r="L89">
        <v>-0.45</v>
      </c>
      <c r="M89" s="16">
        <f t="shared" ref="M89:M90" si="8">K89+L89</f>
        <v>2.52</v>
      </c>
      <c r="N89">
        <v>-0.27</v>
      </c>
      <c r="O89">
        <v>2.25</v>
      </c>
      <c r="P89">
        <v>-1.53</v>
      </c>
      <c r="Q89">
        <f t="shared" ref="Q89:Q90" si="9">O89+P89</f>
        <v>0.72</v>
      </c>
      <c r="R89">
        <v>-0.45</v>
      </c>
      <c r="S89">
        <f>SUM(Q89:R89)</f>
        <v>0.26999999999999996</v>
      </c>
      <c r="U89" s="78">
        <v>0.27</v>
      </c>
      <c r="V89" s="76">
        <v>-0.13500000000000001</v>
      </c>
      <c r="W89" s="76">
        <v>0.13500000000000001</v>
      </c>
      <c r="X89" s="44"/>
    </row>
    <row r="90" spans="1:24" ht="24" thickBot="1" x14ac:dyDescent="0.4">
      <c r="C90" t="s">
        <v>9</v>
      </c>
      <c r="D90" s="4">
        <v>1.35</v>
      </c>
      <c r="E90">
        <v>-0.09</v>
      </c>
      <c r="F90" s="4">
        <f>SUM(D90:E90)</f>
        <v>1.26</v>
      </c>
      <c r="H90" s="13">
        <v>1.26</v>
      </c>
      <c r="K90" s="13">
        <v>1.26</v>
      </c>
      <c r="L90">
        <v>-0.27</v>
      </c>
      <c r="M90" s="17">
        <f t="shared" si="8"/>
        <v>0.99</v>
      </c>
      <c r="N90">
        <v>-0.18</v>
      </c>
      <c r="O90" s="4">
        <v>0.81</v>
      </c>
      <c r="P90">
        <v>-0.54</v>
      </c>
      <c r="Q90">
        <f t="shared" si="9"/>
        <v>0.27</v>
      </c>
      <c r="S90">
        <f>SUM(Q90:R90)</f>
        <v>0.27</v>
      </c>
      <c r="U90" s="78">
        <v>0.27</v>
      </c>
      <c r="V90" s="76">
        <v>-0.18</v>
      </c>
      <c r="W90" s="76">
        <v>0.09</v>
      </c>
      <c r="X90" s="44"/>
    </row>
    <row r="91" spans="1:24" ht="19.5" thickBot="1" x14ac:dyDescent="0.35">
      <c r="D91">
        <f>SUM(D87:D90)</f>
        <v>6.0299999999999994</v>
      </c>
      <c r="F91">
        <f>SUM(F87:F90)</f>
        <v>5.4449999999999994</v>
      </c>
      <c r="H91">
        <f>SUM(H87:H90)</f>
        <v>4.3950000000000005</v>
      </c>
      <c r="K91">
        <f>SUM(K87:K90)</f>
        <v>4.3650000000000002</v>
      </c>
      <c r="M91" s="38">
        <f>SUM(M88:M90)</f>
        <v>3.5999999999999996</v>
      </c>
      <c r="N91" s="19"/>
      <c r="O91" s="36">
        <f>SUM(O88:O90)</f>
        <v>3.15</v>
      </c>
      <c r="Q91" s="39">
        <f>SUM(Q88:Q90)</f>
        <v>1.0350000000000001</v>
      </c>
      <c r="S91" s="45"/>
      <c r="U91" s="77"/>
      <c r="V91" s="6"/>
      <c r="W91" s="66"/>
      <c r="X91" s="44"/>
    </row>
    <row r="92" spans="1:24" ht="23.25" x14ac:dyDescent="0.35">
      <c r="M92" s="16"/>
      <c r="U92" s="43">
        <f>SUM(U87:U91)</f>
        <v>0.54</v>
      </c>
      <c r="W92" s="61">
        <f>SUM(W89:W91)</f>
        <v>0.22500000000000001</v>
      </c>
      <c r="X92" s="44"/>
    </row>
    <row r="93" spans="1:24" ht="24" thickBot="1" x14ac:dyDescent="0.4">
      <c r="M93" s="16"/>
      <c r="U93" s="46"/>
      <c r="V93" s="4"/>
      <c r="W93" s="4"/>
      <c r="X93" s="47"/>
    </row>
    <row r="94" spans="1:24" ht="23.25" x14ac:dyDescent="0.35">
      <c r="B94" s="7" t="s">
        <v>15</v>
      </c>
      <c r="C94" s="7"/>
      <c r="D94" s="5"/>
      <c r="E94" t="s">
        <v>26</v>
      </c>
      <c r="F94" t="s">
        <v>56</v>
      </c>
      <c r="G94" t="s">
        <v>69</v>
      </c>
      <c r="I94" t="s">
        <v>101</v>
      </c>
      <c r="J94" t="s">
        <v>11</v>
      </c>
      <c r="M94" s="16"/>
    </row>
    <row r="95" spans="1:24" ht="23.25" x14ac:dyDescent="0.35">
      <c r="C95" t="s">
        <v>16</v>
      </c>
      <c r="D95">
        <v>0.18</v>
      </c>
      <c r="F95" s="6">
        <f t="shared" ref="F95:F103" si="10">SUM(D95:E95)</f>
        <v>0.18</v>
      </c>
      <c r="G95" s="12">
        <v>24</v>
      </c>
      <c r="H95" s="12" t="s">
        <v>63</v>
      </c>
      <c r="I95">
        <v>-0.13500000000000001</v>
      </c>
      <c r="J95">
        <f>F95+I95</f>
        <v>4.4999999999999984E-2</v>
      </c>
      <c r="M95" s="16"/>
    </row>
    <row r="96" spans="1:24" ht="23.25" x14ac:dyDescent="0.35">
      <c r="C96" t="s">
        <v>17</v>
      </c>
      <c r="D96">
        <v>0.58499999999999996</v>
      </c>
      <c r="E96">
        <v>-0.22500000000000001</v>
      </c>
      <c r="F96" s="6">
        <f t="shared" si="10"/>
        <v>0.36</v>
      </c>
      <c r="G96" s="12">
        <v>48</v>
      </c>
      <c r="H96" s="12" t="s">
        <v>63</v>
      </c>
      <c r="I96">
        <v>-0.22500000000000001</v>
      </c>
      <c r="J96">
        <f t="shared" ref="J96:J103" si="11">F96+I96</f>
        <v>0.13499999999999998</v>
      </c>
      <c r="M96" s="16"/>
    </row>
    <row r="97" spans="2:33" ht="23.25" x14ac:dyDescent="0.35">
      <c r="C97" t="s">
        <v>18</v>
      </c>
      <c r="D97">
        <v>0.27</v>
      </c>
      <c r="E97">
        <v>-0.09</v>
      </c>
      <c r="F97" s="6">
        <f t="shared" si="10"/>
        <v>0.18000000000000002</v>
      </c>
      <c r="G97" s="12">
        <v>24</v>
      </c>
      <c r="H97" s="12" t="s">
        <v>63</v>
      </c>
      <c r="I97">
        <v>-0.09</v>
      </c>
      <c r="J97">
        <f t="shared" si="11"/>
        <v>9.0000000000000024E-2</v>
      </c>
      <c r="M97" s="16"/>
    </row>
    <row r="98" spans="2:33" ht="23.25" x14ac:dyDescent="0.35">
      <c r="C98" t="s">
        <v>19</v>
      </c>
      <c r="D98">
        <v>0.40500000000000003</v>
      </c>
      <c r="E98">
        <v>-0.13500000000000001</v>
      </c>
      <c r="F98" s="6">
        <f t="shared" si="10"/>
        <v>0.27</v>
      </c>
      <c r="G98" s="12">
        <v>36</v>
      </c>
      <c r="H98" s="12" t="s">
        <v>63</v>
      </c>
      <c r="I98">
        <v>-0.13500000000000001</v>
      </c>
      <c r="J98">
        <f t="shared" si="11"/>
        <v>0.13500000000000001</v>
      </c>
      <c r="M98" s="16"/>
    </row>
    <row r="99" spans="2:33" ht="23.25" x14ac:dyDescent="0.35">
      <c r="C99" t="s">
        <v>20</v>
      </c>
      <c r="D99">
        <v>0.45</v>
      </c>
      <c r="E99">
        <v>-0.13500000000000001</v>
      </c>
      <c r="F99" s="6">
        <f t="shared" si="10"/>
        <v>0.315</v>
      </c>
      <c r="G99" s="12">
        <v>42</v>
      </c>
      <c r="H99" s="12" t="s">
        <v>63</v>
      </c>
      <c r="I99">
        <v>-0.18</v>
      </c>
      <c r="J99">
        <f t="shared" si="11"/>
        <v>0.13500000000000001</v>
      </c>
      <c r="M99" s="3"/>
      <c r="X99" s="16"/>
      <c r="Y99" s="19"/>
      <c r="AB99" s="29"/>
      <c r="AE99" s="27"/>
      <c r="AG99" s="61"/>
    </row>
    <row r="100" spans="2:33" ht="23.25" x14ac:dyDescent="0.35">
      <c r="C100" t="s">
        <v>21</v>
      </c>
      <c r="D100">
        <v>0.315</v>
      </c>
      <c r="E100">
        <v>-0.09</v>
      </c>
      <c r="F100" s="6">
        <f t="shared" si="10"/>
        <v>0.22500000000000001</v>
      </c>
      <c r="G100" s="12">
        <v>30</v>
      </c>
      <c r="H100" s="12" t="s">
        <v>63</v>
      </c>
      <c r="I100">
        <v>-0.13500000000000001</v>
      </c>
      <c r="J100">
        <f t="shared" si="11"/>
        <v>0.09</v>
      </c>
      <c r="S100" s="14"/>
      <c r="T100" s="14"/>
      <c r="U100" s="14"/>
      <c r="X100" s="16"/>
    </row>
    <row r="101" spans="2:33" ht="23.25" x14ac:dyDescent="0.35">
      <c r="C101" t="s">
        <v>22</v>
      </c>
      <c r="D101">
        <v>0.09</v>
      </c>
      <c r="E101">
        <v>-4.4999999999999998E-2</v>
      </c>
      <c r="F101" s="6">
        <f t="shared" si="10"/>
        <v>4.4999999999999998E-2</v>
      </c>
      <c r="G101" s="12">
        <v>6</v>
      </c>
      <c r="H101" s="12" t="s">
        <v>63</v>
      </c>
      <c r="I101">
        <v>-4.4999999999999998E-2</v>
      </c>
      <c r="J101">
        <f t="shared" si="11"/>
        <v>0</v>
      </c>
      <c r="N101" s="1"/>
      <c r="X101" s="16"/>
    </row>
    <row r="102" spans="2:33" ht="23.25" x14ac:dyDescent="0.35">
      <c r="C102" t="s">
        <v>23</v>
      </c>
      <c r="D102">
        <v>0.40500000000000003</v>
      </c>
      <c r="E102">
        <v>-0.18</v>
      </c>
      <c r="F102" s="6">
        <f t="shared" si="10"/>
        <v>0.22500000000000003</v>
      </c>
      <c r="G102" s="12">
        <v>30</v>
      </c>
      <c r="H102" s="12" t="s">
        <v>63</v>
      </c>
      <c r="I102">
        <v>-0.18</v>
      </c>
      <c r="J102">
        <f t="shared" si="11"/>
        <v>4.500000000000004E-2</v>
      </c>
      <c r="X102" s="16"/>
      <c r="AE102" s="6"/>
      <c r="AF102" s="6"/>
      <c r="AG102" s="6"/>
    </row>
    <row r="103" spans="2:33" ht="24" thickBot="1" x14ac:dyDescent="0.4">
      <c r="C103" t="s">
        <v>24</v>
      </c>
      <c r="D103" s="4">
        <v>0.18</v>
      </c>
      <c r="E103" s="4">
        <v>-0.09</v>
      </c>
      <c r="F103" s="66">
        <f t="shared" si="10"/>
        <v>0.09</v>
      </c>
      <c r="G103" s="12">
        <v>12</v>
      </c>
      <c r="H103" s="12" t="s">
        <v>63</v>
      </c>
      <c r="I103" s="4">
        <v>-4.4999999999999998E-2</v>
      </c>
      <c r="J103" s="4">
        <f t="shared" si="11"/>
        <v>4.4999999999999998E-2</v>
      </c>
      <c r="X103" s="16"/>
      <c r="AE103" s="6"/>
      <c r="AF103" s="6"/>
      <c r="AG103" s="6"/>
    </row>
    <row r="104" spans="2:33" ht="23.25" x14ac:dyDescent="0.35">
      <c r="C104" t="s">
        <v>27</v>
      </c>
      <c r="D104">
        <v>2.88</v>
      </c>
      <c r="E104">
        <f>SUM(E95:E103)</f>
        <v>-0.98999999999999988</v>
      </c>
      <c r="F104" s="6">
        <f>SUM(F95:F103)</f>
        <v>1.8900000000000003</v>
      </c>
      <c r="I104" s="38">
        <f>SUM(I95:I103)</f>
        <v>-1.17</v>
      </c>
      <c r="J104">
        <f>SUM(J95:J103)</f>
        <v>0.72000000000000008</v>
      </c>
      <c r="N104" s="58" t="s">
        <v>102</v>
      </c>
      <c r="O104" s="85">
        <v>0.22500000000000001</v>
      </c>
      <c r="X104" s="38"/>
      <c r="Y104" s="19"/>
      <c r="Z104" s="38"/>
      <c r="AD104" s="45"/>
      <c r="AE104" s="6"/>
      <c r="AF104" s="6"/>
      <c r="AG104" s="6"/>
    </row>
    <row r="105" spans="2:33" ht="23.25" x14ac:dyDescent="0.35">
      <c r="N105" s="95">
        <v>44985</v>
      </c>
      <c r="O105" s="96">
        <v>0.72</v>
      </c>
      <c r="X105" s="16"/>
      <c r="AG105" s="61"/>
    </row>
    <row r="106" spans="2:33" ht="23.25" x14ac:dyDescent="0.35">
      <c r="B106" s="18" t="s">
        <v>6</v>
      </c>
      <c r="C106" s="18"/>
      <c r="D106" s="18">
        <v>4.9950000000000001</v>
      </c>
      <c r="E106" t="s">
        <v>33</v>
      </c>
      <c r="G106" t="s">
        <v>10</v>
      </c>
      <c r="H106" t="s">
        <v>11</v>
      </c>
      <c r="I106" s="14" t="s">
        <v>57</v>
      </c>
      <c r="J106" t="s">
        <v>54</v>
      </c>
      <c r="K106" s="1" t="s">
        <v>11</v>
      </c>
      <c r="L106" t="s">
        <v>58</v>
      </c>
      <c r="N106" s="52"/>
      <c r="O106" s="86">
        <v>1.62</v>
      </c>
      <c r="X106" s="16"/>
    </row>
    <row r="107" spans="2:33" ht="23.25" x14ac:dyDescent="0.35">
      <c r="B107" t="s">
        <v>28</v>
      </c>
      <c r="C107">
        <v>0.36</v>
      </c>
      <c r="E107">
        <v>-0.18</v>
      </c>
      <c r="F107">
        <f>SUM(C107:E107)</f>
        <v>0.18</v>
      </c>
      <c r="G107">
        <v>-0.13500000000000001</v>
      </c>
      <c r="H107">
        <f>F107+G107</f>
        <v>4.4999999999999984E-2</v>
      </c>
      <c r="J107">
        <v>-4.4999999999999998E-2</v>
      </c>
      <c r="K107">
        <f>SUM(H107:J107)</f>
        <v>0</v>
      </c>
      <c r="N107" s="52"/>
      <c r="O107" s="86">
        <v>4.0049999999999999</v>
      </c>
      <c r="X107" s="16"/>
    </row>
    <row r="108" spans="2:33" ht="23.25" x14ac:dyDescent="0.35">
      <c r="B108" t="s">
        <v>29</v>
      </c>
      <c r="C108">
        <v>0.81</v>
      </c>
      <c r="E108">
        <v>-0.45</v>
      </c>
      <c r="F108">
        <f>SUM(C108:E108)</f>
        <v>0.36000000000000004</v>
      </c>
      <c r="G108">
        <v>-0.18</v>
      </c>
      <c r="H108">
        <f t="shared" ref="H108:H112" si="12">F108+G108</f>
        <v>0.18000000000000005</v>
      </c>
      <c r="J108">
        <v>-0.18</v>
      </c>
      <c r="K108">
        <f t="shared" ref="K108:K112" si="13">SUM(H108:J108)</f>
        <v>0</v>
      </c>
      <c r="N108" s="52"/>
      <c r="O108" s="86">
        <v>0.27</v>
      </c>
      <c r="Q108" s="6"/>
      <c r="X108" s="16"/>
    </row>
    <row r="109" spans="2:33" ht="23.25" x14ac:dyDescent="0.35">
      <c r="H109">
        <f t="shared" si="12"/>
        <v>0</v>
      </c>
      <c r="K109">
        <f t="shared" si="13"/>
        <v>0</v>
      </c>
      <c r="N109" s="52"/>
      <c r="O109" s="86">
        <v>1.08</v>
      </c>
      <c r="P109" s="14" t="s">
        <v>104</v>
      </c>
      <c r="Q109" s="6"/>
      <c r="X109" s="16"/>
    </row>
    <row r="110" spans="2:33" ht="23.25" x14ac:dyDescent="0.35">
      <c r="B110" t="s">
        <v>30</v>
      </c>
      <c r="C110">
        <v>3.15</v>
      </c>
      <c r="E110">
        <v>-0.45</v>
      </c>
      <c r="F110">
        <f>SUM(C110:E110)</f>
        <v>2.6999999999999997</v>
      </c>
      <c r="G110">
        <v>-0.81</v>
      </c>
      <c r="H110">
        <f t="shared" si="12"/>
        <v>1.8899999999999997</v>
      </c>
      <c r="I110" s="14">
        <v>0.45</v>
      </c>
      <c r="J110">
        <v>-0.9</v>
      </c>
      <c r="K110">
        <f t="shared" si="13"/>
        <v>1.44</v>
      </c>
      <c r="L110" s="14" t="s">
        <v>64</v>
      </c>
      <c r="N110" s="52"/>
      <c r="O110" s="86">
        <v>1.2150000000000001</v>
      </c>
      <c r="P110" s="14" t="s">
        <v>105</v>
      </c>
      <c r="Q110" s="6"/>
      <c r="X110" s="16"/>
    </row>
    <row r="111" spans="2:33" ht="24" thickBot="1" x14ac:dyDescent="0.4">
      <c r="H111">
        <f t="shared" si="12"/>
        <v>0</v>
      </c>
      <c r="K111">
        <f t="shared" si="13"/>
        <v>0</v>
      </c>
      <c r="N111" s="52"/>
      <c r="O111" s="87">
        <v>0.9</v>
      </c>
      <c r="Q111" s="6"/>
      <c r="X111" s="16"/>
    </row>
    <row r="112" spans="2:33" ht="24" thickBot="1" x14ac:dyDescent="0.4">
      <c r="B112" t="s">
        <v>31</v>
      </c>
      <c r="C112">
        <v>0.67500000000000004</v>
      </c>
      <c r="E112">
        <v>-0.18</v>
      </c>
      <c r="F112">
        <f>SUM(C112:E112)</f>
        <v>0.49500000000000005</v>
      </c>
      <c r="G112">
        <v>-0.22500000000000001</v>
      </c>
      <c r="H112">
        <f t="shared" si="12"/>
        <v>0.27</v>
      </c>
      <c r="I112" s="14">
        <v>0.18</v>
      </c>
      <c r="J112">
        <v>-0.27</v>
      </c>
      <c r="K112">
        <f t="shared" si="13"/>
        <v>0.18</v>
      </c>
      <c r="L112" s="14" t="s">
        <v>62</v>
      </c>
      <c r="N112" s="64"/>
      <c r="O112" s="88">
        <f>SUM(O104:O111)</f>
        <v>10.035</v>
      </c>
      <c r="Q112" s="6"/>
      <c r="X112" s="16"/>
    </row>
    <row r="113" spans="2:34" ht="24" thickBot="1" x14ac:dyDescent="0.4">
      <c r="B113" s="1" t="s">
        <v>32</v>
      </c>
      <c r="F113" s="36">
        <f>SUM(F107:F112)</f>
        <v>3.7349999999999999</v>
      </c>
      <c r="H113" s="37">
        <f>SUM(H107:H112)</f>
        <v>2.3849999999999998</v>
      </c>
      <c r="I113" s="45"/>
      <c r="K113" s="57">
        <f>SUM(K107:K112)</f>
        <v>1.6199999999999999</v>
      </c>
      <c r="L113" s="79" t="s">
        <v>66</v>
      </c>
      <c r="Q113" s="6"/>
      <c r="X113" s="16"/>
    </row>
    <row r="114" spans="2:34" ht="23.25" x14ac:dyDescent="0.35">
      <c r="Q114" s="6"/>
      <c r="X114" s="16"/>
      <c r="AF114" s="1"/>
      <c r="AG114" s="1"/>
    </row>
    <row r="115" spans="2:34" ht="29.25" thickBot="1" x14ac:dyDescent="0.5">
      <c r="Q115" s="6"/>
      <c r="X115" s="16"/>
      <c r="AF115" s="49"/>
      <c r="AG115" s="49"/>
      <c r="AH115" s="48"/>
    </row>
    <row r="116" spans="2:34" ht="28.5" x14ac:dyDescent="0.45">
      <c r="B116" s="40" t="s">
        <v>37</v>
      </c>
      <c r="C116" s="41"/>
      <c r="D116" s="41"/>
      <c r="E116" s="41"/>
      <c r="F116" s="41" t="s">
        <v>10</v>
      </c>
      <c r="G116" s="41" t="s">
        <v>11</v>
      </c>
      <c r="H116" s="41" t="s">
        <v>53</v>
      </c>
      <c r="I116" s="50" t="s">
        <v>57</v>
      </c>
      <c r="J116" s="41" t="s">
        <v>11</v>
      </c>
      <c r="K116" s="41" t="s">
        <v>55</v>
      </c>
      <c r="L116" s="89" t="s">
        <v>65</v>
      </c>
      <c r="M116" s="89" t="s">
        <v>98</v>
      </c>
      <c r="N116" s="90" t="s">
        <v>99</v>
      </c>
      <c r="Q116" s="6"/>
      <c r="X116" s="16"/>
      <c r="AC116" s="61"/>
      <c r="AD116" s="61"/>
      <c r="AF116" s="49"/>
      <c r="AG116" s="49"/>
      <c r="AH116" s="48"/>
    </row>
    <row r="117" spans="2:34" ht="33.75" x14ac:dyDescent="0.5">
      <c r="B117" s="43"/>
      <c r="C117" t="s">
        <v>40</v>
      </c>
      <c r="D117">
        <v>0.99</v>
      </c>
      <c r="E117" t="s">
        <v>41</v>
      </c>
      <c r="F117">
        <v>-0.36</v>
      </c>
      <c r="G117">
        <f>D117+F117</f>
        <v>0.63</v>
      </c>
      <c r="H117">
        <v>-0.72</v>
      </c>
      <c r="I117" s="14">
        <v>0.45</v>
      </c>
      <c r="J117">
        <f>SUM(G117:I117)</f>
        <v>0.36000000000000004</v>
      </c>
      <c r="K117">
        <v>4.4999999999999998E-2</v>
      </c>
      <c r="L117">
        <v>0.40500000000000003</v>
      </c>
      <c r="M117">
        <v>-0.09</v>
      </c>
      <c r="N117" s="91">
        <f>SUM(L117:M117)</f>
        <v>0.31500000000000006</v>
      </c>
      <c r="Q117" s="6"/>
      <c r="X117" s="49"/>
      <c r="Y117" s="26"/>
      <c r="AC117" s="61"/>
      <c r="AD117" s="61"/>
      <c r="AF117" s="49"/>
      <c r="AG117" s="49"/>
      <c r="AH117" s="48"/>
    </row>
    <row r="118" spans="2:34" ht="28.5" x14ac:dyDescent="0.45">
      <c r="B118" s="43"/>
      <c r="C118" t="s">
        <v>39</v>
      </c>
      <c r="D118">
        <v>0.54</v>
      </c>
      <c r="E118" t="s">
        <v>42</v>
      </c>
      <c r="F118">
        <v>-0.09</v>
      </c>
      <c r="G118">
        <f t="shared" ref="G118:G122" si="14">D118+F118</f>
        <v>0.45000000000000007</v>
      </c>
      <c r="H118">
        <v>-0.40500000000000003</v>
      </c>
      <c r="I118" s="14">
        <v>0.18</v>
      </c>
      <c r="J118">
        <f>SUM(G118:I118)</f>
        <v>0.22500000000000003</v>
      </c>
      <c r="L118">
        <f>SUM(J118:K118)</f>
        <v>0.22500000000000003</v>
      </c>
      <c r="M118">
        <v>-0.09</v>
      </c>
      <c r="N118" s="91">
        <f>SUM(L118:M118)</f>
        <v>0.13500000000000004</v>
      </c>
      <c r="X118" s="16"/>
      <c r="AC118" s="61"/>
      <c r="AD118" s="61"/>
      <c r="AF118" s="49"/>
      <c r="AG118" s="49"/>
      <c r="AH118" s="48"/>
    </row>
    <row r="119" spans="2:34" ht="28.5" x14ac:dyDescent="0.45">
      <c r="B119" s="43"/>
      <c r="C119" t="s">
        <v>43</v>
      </c>
      <c r="D119">
        <v>2.25</v>
      </c>
      <c r="E119" t="s">
        <v>44</v>
      </c>
      <c r="G119">
        <f t="shared" si="14"/>
        <v>2.25</v>
      </c>
      <c r="I119" s="14"/>
      <c r="J119">
        <f t="shared" ref="J119:J122" si="15">SUM(G119:H119)</f>
        <v>2.25</v>
      </c>
      <c r="L119">
        <f t="shared" ref="L119:L122" si="16">SUM(J119:K119)</f>
        <v>2.25</v>
      </c>
      <c r="M119">
        <v>-0.36</v>
      </c>
      <c r="N119" s="91">
        <f>SUM(L119:M119)</f>
        <v>1.8900000000000001</v>
      </c>
      <c r="T119" s="14"/>
      <c r="V119" s="1"/>
      <c r="X119" s="16"/>
      <c r="Z119" s="80"/>
      <c r="AC119" s="61"/>
      <c r="AD119" s="61"/>
      <c r="AF119" s="49"/>
      <c r="AG119" s="49"/>
      <c r="AH119" s="48"/>
    </row>
    <row r="120" spans="2:34" ht="28.5" x14ac:dyDescent="0.45">
      <c r="B120" s="43"/>
      <c r="C120" t="s">
        <v>38</v>
      </c>
      <c r="D120">
        <v>1.125</v>
      </c>
      <c r="E120" t="s">
        <v>45</v>
      </c>
      <c r="G120">
        <f t="shared" si="14"/>
        <v>1.125</v>
      </c>
      <c r="H120">
        <v>-0.36</v>
      </c>
      <c r="I120" s="14"/>
      <c r="J120">
        <f t="shared" si="15"/>
        <v>0.76500000000000001</v>
      </c>
      <c r="L120">
        <f t="shared" si="16"/>
        <v>0.76500000000000001</v>
      </c>
      <c r="N120" s="91">
        <f>SUM(L120:M120)</f>
        <v>0.76500000000000001</v>
      </c>
      <c r="X120" s="16"/>
      <c r="Z120" s="80"/>
      <c r="AC120" s="61"/>
      <c r="AD120" s="61"/>
      <c r="AF120" s="49"/>
      <c r="AG120" s="49"/>
      <c r="AH120" s="48"/>
    </row>
    <row r="121" spans="2:34" ht="26.25" x14ac:dyDescent="0.4">
      <c r="B121" s="43"/>
      <c r="C121" t="s">
        <v>46</v>
      </c>
      <c r="D121">
        <v>4.125</v>
      </c>
      <c r="E121" t="s">
        <v>47</v>
      </c>
      <c r="F121">
        <v>-0.97499999999999998</v>
      </c>
      <c r="G121">
        <f t="shared" si="14"/>
        <v>3.15</v>
      </c>
      <c r="H121">
        <v>-1.35</v>
      </c>
      <c r="I121" s="14"/>
      <c r="J121" s="6">
        <f t="shared" si="15"/>
        <v>1.7999999999999998</v>
      </c>
      <c r="L121">
        <f t="shared" si="16"/>
        <v>1.7999999999999998</v>
      </c>
      <c r="M121">
        <v>-0.9</v>
      </c>
      <c r="N121" s="91">
        <f>SUM(L121:M121)</f>
        <v>0.8999999999999998</v>
      </c>
      <c r="X121" s="24"/>
      <c r="Z121" s="80"/>
      <c r="AC121" s="61"/>
      <c r="AD121" s="61"/>
    </row>
    <row r="122" spans="2:34" ht="27" thickBot="1" x14ac:dyDescent="0.45">
      <c r="B122" s="43"/>
      <c r="C122" t="s">
        <v>46</v>
      </c>
      <c r="D122" s="13">
        <v>0.375</v>
      </c>
      <c r="E122" t="s">
        <v>48</v>
      </c>
      <c r="F122">
        <v>-0.375</v>
      </c>
      <c r="G122" s="4">
        <f t="shared" si="14"/>
        <v>0</v>
      </c>
      <c r="I122" s="14"/>
      <c r="J122" s="4">
        <f t="shared" si="15"/>
        <v>0</v>
      </c>
      <c r="L122" s="4">
        <f t="shared" si="16"/>
        <v>0</v>
      </c>
      <c r="N122" s="92"/>
      <c r="X122" s="16"/>
      <c r="Z122" s="80"/>
      <c r="AC122" s="61"/>
      <c r="AD122" s="61"/>
    </row>
    <row r="123" spans="2:34" ht="26.25" x14ac:dyDescent="0.4">
      <c r="B123" s="43"/>
      <c r="D123">
        <f>SUM(D117:D122)</f>
        <v>9.4050000000000011</v>
      </c>
      <c r="E123" t="s">
        <v>49</v>
      </c>
      <c r="G123" s="45">
        <f>SUM(G117:G122)</f>
        <v>7.6050000000000004</v>
      </c>
      <c r="I123" s="14"/>
      <c r="J123">
        <f>SUM(J117:J122)</f>
        <v>5.4</v>
      </c>
      <c r="L123" s="45">
        <f>SUM(L117:L122)</f>
        <v>5.4450000000000003</v>
      </c>
      <c r="N123" s="93">
        <f>SUM(N117:N122)</f>
        <v>4.0049999999999999</v>
      </c>
      <c r="T123" s="14"/>
      <c r="W123" s="14"/>
      <c r="X123" s="81"/>
      <c r="Z123" s="80"/>
      <c r="AC123" s="61"/>
      <c r="AD123" s="61"/>
    </row>
    <row r="124" spans="2:34" ht="27" thickBot="1" x14ac:dyDescent="0.45">
      <c r="B124" s="46"/>
      <c r="C124" s="4"/>
      <c r="D124" s="4"/>
      <c r="E124" s="4"/>
      <c r="F124" s="4"/>
      <c r="G124" s="4"/>
      <c r="H124" s="4"/>
      <c r="I124" s="51"/>
      <c r="J124" s="4"/>
      <c r="K124" s="4"/>
      <c r="L124" s="4"/>
      <c r="M124" s="4"/>
      <c r="N124" s="92"/>
      <c r="X124" s="16"/>
      <c r="Z124" s="80"/>
      <c r="AC124" s="61"/>
      <c r="AD124" s="82"/>
    </row>
    <row r="125" spans="2:34" ht="26.25" x14ac:dyDescent="0.4">
      <c r="D125" t="s">
        <v>70</v>
      </c>
      <c r="T125" s="14"/>
      <c r="W125" s="14"/>
      <c r="X125" s="81"/>
      <c r="Z125" s="80"/>
    </row>
    <row r="126" spans="2:34" ht="31.5" x14ac:dyDescent="0.5">
      <c r="B126" s="27" t="s">
        <v>73</v>
      </c>
      <c r="C126" s="27">
        <v>0.27</v>
      </c>
      <c r="M126" s="1"/>
      <c r="Q126" s="38"/>
      <c r="S126" s="45"/>
      <c r="T126" s="45"/>
      <c r="V126" s="83"/>
      <c r="W126" s="83"/>
      <c r="X126" s="16"/>
      <c r="Z126" s="72"/>
    </row>
    <row r="127" spans="2:34" ht="21" x14ac:dyDescent="0.35">
      <c r="B127" s="27" t="s">
        <v>74</v>
      </c>
      <c r="C127" s="27">
        <v>1.08</v>
      </c>
      <c r="D127" s="74" t="s">
        <v>79</v>
      </c>
    </row>
    <row r="128" spans="2:34" ht="21" x14ac:dyDescent="0.35">
      <c r="B128" s="27" t="s">
        <v>74</v>
      </c>
      <c r="C128" s="27">
        <v>1.2150000000000001</v>
      </c>
      <c r="D128" s="74" t="s">
        <v>80</v>
      </c>
    </row>
    <row r="129" spans="2:25" ht="21" x14ac:dyDescent="0.35">
      <c r="B129" s="27"/>
      <c r="C129" s="27"/>
      <c r="T129" s="14"/>
    </row>
    <row r="130" spans="2:25" ht="21" x14ac:dyDescent="0.35">
      <c r="B130" s="27"/>
      <c r="C130" s="27"/>
      <c r="T130" s="14"/>
      <c r="X130" s="14"/>
      <c r="Y130" s="14"/>
    </row>
    <row r="131" spans="2:25" ht="21" x14ac:dyDescent="0.35">
      <c r="B131" s="27"/>
      <c r="C131" s="27"/>
      <c r="D131" s="14"/>
      <c r="T131" s="14"/>
      <c r="X131" s="14"/>
      <c r="Y131" s="14"/>
    </row>
    <row r="132" spans="2:25" ht="21" x14ac:dyDescent="0.35">
      <c r="B132" s="27"/>
      <c r="T132" s="14"/>
      <c r="X132" s="14"/>
      <c r="Y132" s="14"/>
    </row>
    <row r="133" spans="2:25" ht="21" x14ac:dyDescent="0.35">
      <c r="B133" s="27" t="s">
        <v>75</v>
      </c>
      <c r="C133" s="27">
        <v>0</v>
      </c>
      <c r="T133" s="14"/>
      <c r="X133" s="14"/>
      <c r="Y133" s="14"/>
    </row>
    <row r="134" spans="2:25" ht="21.75" thickBot="1" x14ac:dyDescent="0.4">
      <c r="B134" s="27" t="s">
        <v>76</v>
      </c>
      <c r="C134" s="27">
        <v>0</v>
      </c>
      <c r="T134" s="14"/>
      <c r="U134" s="6"/>
      <c r="X134" s="14"/>
      <c r="Y134" s="14"/>
    </row>
    <row r="135" spans="2:25" ht="21" x14ac:dyDescent="0.35">
      <c r="B135" s="27"/>
      <c r="C135" s="67"/>
      <c r="D135" s="70"/>
      <c r="E135" s="12"/>
      <c r="T135" s="14"/>
    </row>
    <row r="136" spans="2:25" ht="21" x14ac:dyDescent="0.35">
      <c r="B136" s="27" t="s">
        <v>52</v>
      </c>
      <c r="C136" s="68">
        <v>0.9</v>
      </c>
      <c r="D136" s="56"/>
      <c r="E136" s="12"/>
      <c r="R136" s="45"/>
      <c r="T136" s="14"/>
      <c r="W136" s="27"/>
    </row>
    <row r="137" spans="2:25" ht="15.75" thickBot="1" x14ac:dyDescent="0.3">
      <c r="C137" s="69"/>
      <c r="D137" s="47"/>
      <c r="T137" s="14"/>
    </row>
    <row r="139" spans="2:25" ht="21" x14ac:dyDescent="0.35">
      <c r="B139" s="30"/>
      <c r="C139" s="31"/>
      <c r="D139" s="31"/>
      <c r="E139" s="34"/>
      <c r="F139" s="31"/>
      <c r="G139" s="31"/>
      <c r="M139" s="27"/>
      <c r="N139" s="27"/>
    </row>
    <row r="140" spans="2:25" ht="21.75" thickBot="1" x14ac:dyDescent="0.4">
      <c r="B140" s="30"/>
      <c r="C140" s="32"/>
      <c r="D140" s="32"/>
      <c r="E140" s="31"/>
      <c r="F140" s="31"/>
      <c r="G140" s="31"/>
      <c r="M140" s="27"/>
      <c r="N140" s="27"/>
      <c r="O140" s="14"/>
    </row>
    <row r="141" spans="2:25" ht="23.25" x14ac:dyDescent="0.35">
      <c r="C141" s="33">
        <f>SUM(C139:C140)</f>
        <v>0</v>
      </c>
      <c r="M141" s="27"/>
      <c r="N141" s="27"/>
      <c r="O141" s="14"/>
    </row>
    <row r="142" spans="2:25" ht="21" x14ac:dyDescent="0.35">
      <c r="M142" s="27"/>
      <c r="N142" s="27"/>
    </row>
    <row r="143" spans="2:25" ht="21" x14ac:dyDescent="0.35">
      <c r="M143" s="27"/>
      <c r="N143" s="27"/>
    </row>
    <row r="144" spans="2:25" ht="21" x14ac:dyDescent="0.35">
      <c r="M144" s="27"/>
      <c r="N144" s="27"/>
      <c r="O144" s="14"/>
    </row>
    <row r="145" spans="13:18" ht="21" x14ac:dyDescent="0.35">
      <c r="M145" s="27"/>
    </row>
    <row r="146" spans="13:18" ht="21" x14ac:dyDescent="0.35">
      <c r="M146" s="27"/>
      <c r="N146" s="27"/>
    </row>
    <row r="147" spans="13:18" ht="21" x14ac:dyDescent="0.35">
      <c r="M147" s="27"/>
      <c r="N147" s="27"/>
    </row>
    <row r="148" spans="13:18" ht="21" x14ac:dyDescent="0.35">
      <c r="M148" s="27"/>
      <c r="N148" s="27"/>
    </row>
    <row r="149" spans="13:18" ht="21" x14ac:dyDescent="0.35">
      <c r="M149" s="27"/>
      <c r="N149" s="27"/>
    </row>
    <row r="152" spans="13:18" ht="18.75" x14ac:dyDescent="0.3">
      <c r="M152" s="30"/>
      <c r="N152" s="31"/>
      <c r="O152" s="31"/>
      <c r="P152" s="34"/>
      <c r="Q152" s="31"/>
      <c r="R152" s="31"/>
    </row>
    <row r="153" spans="13:18" x14ac:dyDescent="0.25">
      <c r="M153" s="30"/>
      <c r="N153" s="31"/>
      <c r="O153" s="31"/>
      <c r="P153" s="31"/>
      <c r="Q153" s="31"/>
      <c r="R153" s="31"/>
    </row>
    <row r="154" spans="13:18" ht="23.25" x14ac:dyDescent="0.35">
      <c r="N154" s="84"/>
    </row>
  </sheetData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1DE-AD4F-406B-A6C3-ED8A8E1B208F}">
  <sheetPr>
    <pageSetUpPr fitToPage="1"/>
  </sheetPr>
  <dimension ref="A1"/>
  <sheetViews>
    <sheetView workbookViewId="0">
      <selection sqref="A1:J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2023-02-28T15:18:33Z</cp:lastPrinted>
  <dcterms:created xsi:type="dcterms:W3CDTF">2016-01-05T08:38:50Z</dcterms:created>
  <dcterms:modified xsi:type="dcterms:W3CDTF">2023-03-30T12:50:26Z</dcterms:modified>
</cp:coreProperties>
</file>