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3\"/>
    </mc:Choice>
  </mc:AlternateContent>
  <xr:revisionPtr revIDLastSave="0" documentId="13_ncr:1_{6BD3F260-53D0-420F-876F-E1F97BA780D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F42" i="1"/>
  <c r="I42" i="1" s="1"/>
  <c r="K42" i="1" s="1"/>
  <c r="F41" i="1"/>
  <c r="I41" i="1" s="1"/>
  <c r="K41" i="1" s="1"/>
  <c r="M41" i="1" s="1"/>
  <c r="F40" i="1"/>
  <c r="I40" i="1" s="1"/>
  <c r="K40" i="1" s="1"/>
  <c r="M40" i="1" s="1"/>
  <c r="F39" i="1"/>
  <c r="I39" i="1" s="1"/>
  <c r="K39" i="1" s="1"/>
  <c r="M39" i="1" s="1"/>
  <c r="F38" i="1"/>
  <c r="I38" i="1" s="1"/>
  <c r="K38" i="1" s="1"/>
  <c r="M37" i="1"/>
  <c r="F37" i="1"/>
  <c r="I37" i="1" s="1"/>
  <c r="N32" i="1"/>
  <c r="E32" i="1"/>
  <c r="G32" i="1" s="1"/>
  <c r="J32" i="1" s="1"/>
  <c r="G31" i="1"/>
  <c r="J31" i="1" s="1"/>
  <c r="E30" i="1"/>
  <c r="G30" i="1" s="1"/>
  <c r="J30" i="1" s="1"/>
  <c r="G29" i="1"/>
  <c r="J29" i="1" s="1"/>
  <c r="E28" i="1"/>
  <c r="G28" i="1" s="1"/>
  <c r="J28" i="1" s="1"/>
  <c r="E27" i="1"/>
  <c r="J24" i="1"/>
  <c r="H24" i="1"/>
  <c r="D24" i="1"/>
  <c r="E23" i="1"/>
  <c r="I23" i="1" s="1"/>
  <c r="K23" i="1" s="1"/>
  <c r="E22" i="1"/>
  <c r="I22" i="1" s="1"/>
  <c r="K22" i="1" s="1"/>
  <c r="E21" i="1"/>
  <c r="I21" i="1" s="1"/>
  <c r="E20" i="1"/>
  <c r="I20" i="1" s="1"/>
  <c r="K20" i="1" s="1"/>
  <c r="E19" i="1"/>
  <c r="I19" i="1" s="1"/>
  <c r="K19" i="1" s="1"/>
  <c r="E18" i="1"/>
  <c r="I18" i="1" s="1"/>
  <c r="K18" i="1" s="1"/>
  <c r="E17" i="1"/>
  <c r="I17" i="1" s="1"/>
  <c r="K17" i="1" s="1"/>
  <c r="E16" i="1"/>
  <c r="I16" i="1" s="1"/>
  <c r="K16" i="1" s="1"/>
  <c r="E15" i="1"/>
  <c r="I15" i="1" s="1"/>
  <c r="V12" i="1"/>
  <c r="T12" i="1"/>
  <c r="N11" i="1"/>
  <c r="J11" i="1"/>
  <c r="G11" i="1"/>
  <c r="C11" i="1"/>
  <c r="P10" i="1"/>
  <c r="R10" i="1" s="1"/>
  <c r="L10" i="1"/>
  <c r="E10" i="1"/>
  <c r="P9" i="1"/>
  <c r="R9" i="1" s="1"/>
  <c r="L9" i="1"/>
  <c r="E9" i="1"/>
  <c r="P8" i="1"/>
  <c r="R8" i="1" s="1"/>
  <c r="L8" i="1"/>
  <c r="E8" i="1"/>
  <c r="E7" i="1"/>
  <c r="B71" i="1"/>
  <c r="B74" i="1" s="1"/>
  <c r="J98" i="1"/>
  <c r="H98" i="1"/>
  <c r="M111" i="1"/>
  <c r="N106" i="1"/>
  <c r="C71" i="1"/>
  <c r="V86" i="1"/>
  <c r="E97" i="1"/>
  <c r="I97" i="1" s="1"/>
  <c r="K97" i="1" s="1"/>
  <c r="E96" i="1"/>
  <c r="I96" i="1" s="1"/>
  <c r="K96" i="1" s="1"/>
  <c r="E95" i="1"/>
  <c r="I95" i="1" s="1"/>
  <c r="E94" i="1"/>
  <c r="I94" i="1" s="1"/>
  <c r="K94" i="1" s="1"/>
  <c r="E93" i="1"/>
  <c r="I93" i="1" s="1"/>
  <c r="K93" i="1" s="1"/>
  <c r="E92" i="1"/>
  <c r="I92" i="1" s="1"/>
  <c r="K92" i="1" s="1"/>
  <c r="E91" i="1"/>
  <c r="I91" i="1" s="1"/>
  <c r="K91" i="1" s="1"/>
  <c r="E90" i="1"/>
  <c r="I90" i="1" s="1"/>
  <c r="K90" i="1" s="1"/>
  <c r="E89" i="1"/>
  <c r="I89" i="1" s="1"/>
  <c r="K89" i="1" s="1"/>
  <c r="T86" i="1"/>
  <c r="E33" i="1" l="1"/>
  <c r="L11" i="1"/>
  <c r="I43" i="1"/>
  <c r="E11" i="1"/>
  <c r="K43" i="1"/>
  <c r="M38" i="1"/>
  <c r="M43" i="1" s="1"/>
  <c r="I24" i="1"/>
  <c r="K15" i="1"/>
  <c r="K24" i="1" s="1"/>
  <c r="G27" i="1"/>
  <c r="E24" i="1"/>
  <c r="F43" i="1"/>
  <c r="P11" i="1"/>
  <c r="K98" i="1"/>
  <c r="I98" i="1"/>
  <c r="E98" i="1"/>
  <c r="P83" i="1"/>
  <c r="R83" i="1" s="1"/>
  <c r="P84" i="1"/>
  <c r="R84" i="1" s="1"/>
  <c r="P82" i="1"/>
  <c r="R82" i="1" s="1"/>
  <c r="F112" i="1"/>
  <c r="I112" i="1" s="1"/>
  <c r="K112" i="1" s="1"/>
  <c r="M112" i="1" s="1"/>
  <c r="F113" i="1"/>
  <c r="I113" i="1" s="1"/>
  <c r="K113" i="1" s="1"/>
  <c r="M113" i="1" s="1"/>
  <c r="F114" i="1"/>
  <c r="I114" i="1" s="1"/>
  <c r="K114" i="1" s="1"/>
  <c r="M114" i="1" s="1"/>
  <c r="F115" i="1"/>
  <c r="I115" i="1" s="1"/>
  <c r="K115" i="1" s="1"/>
  <c r="M115" i="1" s="1"/>
  <c r="F116" i="1"/>
  <c r="I116" i="1" s="1"/>
  <c r="K116" i="1" s="1"/>
  <c r="F111" i="1"/>
  <c r="I111" i="1" s="1"/>
  <c r="G103" i="1"/>
  <c r="J103" i="1" s="1"/>
  <c r="G105" i="1"/>
  <c r="J105" i="1" s="1"/>
  <c r="C74" i="1"/>
  <c r="C117" i="1"/>
  <c r="E106" i="1"/>
  <c r="G106" i="1" s="1"/>
  <c r="J106" i="1" s="1"/>
  <c r="E104" i="1"/>
  <c r="G104" i="1" s="1"/>
  <c r="J104" i="1" s="1"/>
  <c r="E102" i="1"/>
  <c r="G102" i="1" s="1"/>
  <c r="J102" i="1" s="1"/>
  <c r="E101" i="1"/>
  <c r="G101" i="1" s="1"/>
  <c r="J101" i="1" s="1"/>
  <c r="D98" i="1"/>
  <c r="N85" i="1"/>
  <c r="J85" i="1"/>
  <c r="G85" i="1"/>
  <c r="C85" i="1"/>
  <c r="L84" i="1"/>
  <c r="E84" i="1"/>
  <c r="L83" i="1"/>
  <c r="E83" i="1"/>
  <c r="L82" i="1"/>
  <c r="E82" i="1"/>
  <c r="E81" i="1"/>
  <c r="G33" i="1" l="1"/>
  <c r="J27" i="1"/>
  <c r="J33" i="1" s="1"/>
  <c r="M117" i="1"/>
  <c r="K117" i="1"/>
  <c r="I117" i="1"/>
  <c r="J107" i="1"/>
  <c r="P85" i="1"/>
  <c r="F117" i="1"/>
  <c r="G107" i="1"/>
  <c r="L85" i="1"/>
  <c r="E107" i="1"/>
  <c r="E85" i="1"/>
</calcChain>
</file>

<file path=xl/sharedStrings.xml><?xml version="1.0" encoding="utf-8"?>
<sst xmlns="http://schemas.openxmlformats.org/spreadsheetml/2006/main" count="221" uniqueCount="91">
  <si>
    <t>EN CRD</t>
  </si>
  <si>
    <t>SI</t>
  </si>
  <si>
    <t>SF</t>
  </si>
  <si>
    <t>ENTREES</t>
  </si>
  <si>
    <t>SORTIES</t>
  </si>
  <si>
    <t>EN NEUTRES</t>
  </si>
  <si>
    <t>LATOUR</t>
  </si>
  <si>
    <t>CHARD 180</t>
  </si>
  <si>
    <t>MEURSAULT 420</t>
  </si>
  <si>
    <t>VOLNAY 180</t>
  </si>
  <si>
    <t>SORTIES NOV</t>
  </si>
  <si>
    <t>SOLDE</t>
  </si>
  <si>
    <t>4 BOUTEILLES CASSEES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</si>
  <si>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</si>
  <si>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</si>
  <si>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</si>
  <si>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</si>
  <si>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</si>
  <si>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</si>
  <si>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</si>
  <si>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</si>
  <si>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</si>
  <si>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</si>
  <si>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</si>
  <si>
    <t>VENTES 07</t>
  </si>
  <si>
    <t>SORTIE 9-2022</t>
  </si>
  <si>
    <t>CRD</t>
  </si>
  <si>
    <t>CHARMES 1CRU</t>
  </si>
  <si>
    <t>PORUZOTS 1C</t>
  </si>
  <si>
    <t>MEURSAULT</t>
  </si>
  <si>
    <t>VOLNAY</t>
  </si>
  <si>
    <t>millésime 2020</t>
  </si>
  <si>
    <t>sorties 09-2022</t>
  </si>
  <si>
    <t>sorties</t>
  </si>
  <si>
    <t>solde</t>
  </si>
  <si>
    <t>DETAIL DU STOCK</t>
  </si>
  <si>
    <t xml:space="preserve">ACHAT A LATOUR EN NEUTRES </t>
  </si>
  <si>
    <t>volnay 2020</t>
  </si>
  <si>
    <t>charmes 2020</t>
  </si>
  <si>
    <t>meursault poruzots 2020</t>
  </si>
  <si>
    <t>132blles</t>
  </si>
  <si>
    <t>72 blles</t>
  </si>
  <si>
    <t>st jean 2020</t>
  </si>
  <si>
    <t>300blles</t>
  </si>
  <si>
    <t>150blles</t>
  </si>
  <si>
    <t>chardonnay2020</t>
  </si>
  <si>
    <t>550 blles</t>
  </si>
  <si>
    <t>50 blles</t>
  </si>
  <si>
    <t>neutres</t>
  </si>
  <si>
    <t>PORUZOT 24 MILL 2018</t>
  </si>
  <si>
    <t>LATOUR MILL 2019</t>
  </si>
  <si>
    <t>RETOUR ELEVAGE POUR ACE</t>
  </si>
  <si>
    <t>SORTIE DEC</t>
  </si>
  <si>
    <t>SORTIES DEC</t>
  </si>
  <si>
    <t>RECTIF NOV</t>
  </si>
  <si>
    <t>SOLDE 31-12</t>
  </si>
  <si>
    <t>regul ruby</t>
  </si>
  <si>
    <t>solde bilan</t>
  </si>
  <si>
    <t>SOLDE interm</t>
  </si>
  <si>
    <t>24 BLLES</t>
  </si>
  <si>
    <t>OK</t>
  </si>
  <si>
    <t>192 BLLES</t>
  </si>
  <si>
    <t xml:space="preserve">SOLDE BILAN </t>
  </si>
  <si>
    <t>BILAN</t>
  </si>
  <si>
    <t>EN BLLES</t>
  </si>
  <si>
    <t>sorties 01-2023</t>
  </si>
  <si>
    <t>f parent pour crystal</t>
  </si>
  <si>
    <t>afgros pour crystal</t>
  </si>
  <si>
    <t>bilan</t>
  </si>
  <si>
    <t>solde janv</t>
  </si>
  <si>
    <t>VENTE DE 02-2023</t>
  </si>
  <si>
    <t xml:space="preserve">SOLDE </t>
  </si>
  <si>
    <t>SORTIE 02-2023</t>
  </si>
  <si>
    <t xml:space="preserve">TOT </t>
  </si>
  <si>
    <t>f parent pour AUSSINO</t>
  </si>
  <si>
    <t>afgros pour AUSSINO</t>
  </si>
  <si>
    <t>SORTIES 03-23</t>
  </si>
  <si>
    <t>DONT 1HL71 EN CRD</t>
  </si>
  <si>
    <t>BERNARD</t>
  </si>
  <si>
    <t>FPARENT</t>
  </si>
  <si>
    <t>AFG DONT 1,71 EN CRD</t>
  </si>
  <si>
    <t>RETOUR ELEVAGE OPOUR ACE</t>
  </si>
  <si>
    <t>RESTE 48 BLLES C'EST A DIRE CHAM ET 18CV</t>
  </si>
  <si>
    <t>utilisé partiellemnt pour GRAND CRU 36 CHAMB+36CV SOIR 0,54 HL SORTIS</t>
  </si>
  <si>
    <t>DRM 04-2023</t>
  </si>
  <si>
    <t>REPRENDRE A LA FACTURE 20230013</t>
  </si>
  <si>
    <t>REPRENDRE AU DAE 2023-26</t>
  </si>
  <si>
    <t>VENTE POUR AUSSINO</t>
  </si>
  <si>
    <t>FAC 20230012 ETDAE 2023-25</t>
  </si>
  <si>
    <t>DONT 1,71 HL EN CRD</t>
  </si>
  <si>
    <t>DONT 0,045 DE BERNARD EN CRD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</si>
</sst>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0.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0" fontId="6" fillId="0" borderId="0" xfId="0" applyFont="1"/>
    <xf numFmtId="0" fontId="2" fillId="0" borderId="0" xfId="0" applyFont="1"/>
    <xf numFmtId="0" fontId="0" fillId="3" borderId="0" xfId="0" applyFill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Border="1"/>
    <xf numFmtId="14" fontId="2" fillId="0" borderId="6" xfId="0" applyNumberFormat="1" applyFont="1" applyBorder="1"/>
    <xf numFmtId="0" fontId="0" fillId="4" borderId="0" xfId="0" applyFill="1"/>
    <xf numFmtId="0" fontId="0" fillId="0" borderId="2" xfId="0" applyBorder="1"/>
    <xf numFmtId="0" fontId="7" fillId="0" borderId="0" xfId="0" applyFont="1"/>
    <xf numFmtId="0" fontId="8" fillId="0" borderId="0" xfId="0" applyFont="1"/>
    <xf numFmtId="0" fontId="8" fillId="0" borderId="1" xfId="0" applyFont="1" applyBorder="1"/>
    <xf numFmtId="0" fontId="0" fillId="2" borderId="0" xfId="0" applyFill="1"/>
    <xf numFmtId="17" fontId="0" fillId="0" borderId="0" xfId="0" applyNumberFormat="1"/>
    <xf numFmtId="165" fontId="11" fillId="3" borderId="4" xfId="1" applyNumberFormat="1" applyFont="1" applyFill="1" applyBorder="1"/>
    <xf numFmtId="166" fontId="11" fillId="2" borderId="1" xfId="1" applyNumberFormat="1" applyFont="1" applyFill="1" applyBorder="1"/>
    <xf numFmtId="0" fontId="5" fillId="3" borderId="5" xfId="0" applyFont="1" applyFill="1" applyBorder="1"/>
    <xf numFmtId="0" fontId="5" fillId="2" borderId="7" xfId="0" applyFont="1" applyFill="1" applyBorder="1"/>
    <xf numFmtId="167" fontId="9" fillId="0" borderId="0" xfId="0" applyNumberFormat="1" applyFont="1"/>
    <xf numFmtId="0" fontId="13" fillId="0" borderId="0" xfId="0" applyFont="1"/>
    <xf numFmtId="0" fontId="14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4" fontId="7" fillId="0" borderId="0" xfId="0" applyNumberFormat="1" applyFont="1"/>
    <xf numFmtId="0" fontId="15" fillId="0" borderId="0" xfId="0" applyFont="1"/>
    <xf numFmtId="0" fontId="17" fillId="0" borderId="0" xfId="0" applyFont="1"/>
    <xf numFmtId="0" fontId="19" fillId="0" borderId="8" xfId="0" applyFont="1" applyBorder="1"/>
    <xf numFmtId="0" fontId="18" fillId="0" borderId="8" xfId="0" applyFont="1" applyBorder="1"/>
    <xf numFmtId="0" fontId="19" fillId="0" borderId="0" xfId="0" applyFont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18" fillId="0" borderId="0" xfId="0" applyFont="1"/>
    <xf numFmtId="0" fontId="0" fillId="0" borderId="6" xfId="0" applyBorder="1"/>
    <xf numFmtId="0" fontId="0" fillId="0" borderId="7" xfId="0" applyBorder="1"/>
    <xf numFmtId="0" fontId="20" fillId="0" borderId="0" xfId="0" applyFont="1"/>
    <xf numFmtId="0" fontId="12" fillId="0" borderId="0" xfId="0" applyFont="1"/>
    <xf numFmtId="0" fontId="7" fillId="0" borderId="4" xfId="0" applyFont="1" applyBorder="1"/>
    <xf numFmtId="0" fontId="7" fillId="0" borderId="1" xfId="0" applyFont="1" applyBorder="1"/>
    <xf numFmtId="0" fontId="21" fillId="0" borderId="9" xfId="0" applyFont="1" applyBorder="1"/>
    <xf numFmtId="0" fontId="14" fillId="0" borderId="3" xfId="0" applyFont="1" applyBorder="1"/>
    <xf numFmtId="0" fontId="10" fillId="0" borderId="8" xfId="0" applyFont="1" applyBorder="1"/>
    <xf numFmtId="0" fontId="21" fillId="0" borderId="3" xfId="0" applyFont="1" applyBorder="1"/>
    <xf numFmtId="0" fontId="21" fillId="0" borderId="4" xfId="0" applyFont="1" applyBorder="1"/>
    <xf numFmtId="0" fontId="21" fillId="0" borderId="0" xfId="0" applyFont="1"/>
    <xf numFmtId="0" fontId="21" fillId="0" borderId="6" xfId="0" applyFont="1" applyBorder="1"/>
    <xf numFmtId="0" fontId="2" fillId="0" borderId="1" xfId="0" applyFont="1" applyBorder="1"/>
    <xf numFmtId="14" fontId="2" fillId="0" borderId="0" xfId="0" applyNumberFormat="1" applyFont="1"/>
    <xf numFmtId="0" fontId="7" fillId="3" borderId="0" xfId="0" applyFont="1" applyFill="1"/>
    <xf numFmtId="0" fontId="2" fillId="4" borderId="0" xfId="0" applyFont="1" applyFill="1"/>
    <xf numFmtId="0" fontId="2" fillId="0" borderId="6" xfId="0" applyFont="1" applyBorder="1"/>
    <xf numFmtId="0" fontId="2" fillId="0" borderId="9" xfId="0" applyFont="1" applyBorder="1"/>
    <xf numFmtId="0" fontId="10" fillId="0" borderId="11" xfId="0" applyFont="1" applyBorder="1"/>
    <xf numFmtId="0" fontId="23" fillId="0" borderId="0" xfId="0" applyFont="1"/>
    <xf numFmtId="0" fontId="22" fillId="0" borderId="0" xfId="0" applyFont="1"/>
    <xf numFmtId="165" fontId="21" fillId="0" borderId="0" xfId="1" applyNumberFormat="1" applyFont="1" applyFill="1" applyBorder="1"/>
    <xf numFmtId="0" fontId="10" fillId="0" borderId="0" xfId="0" applyFont="1"/>
    <xf numFmtId="0" fontId="16" fillId="0" borderId="0" xfId="0" applyFont="1"/>
    <xf numFmtId="0" fontId="21" fillId="0" borderId="12" xfId="0" applyFont="1" applyBorder="1"/>
    <xf numFmtId="0" fontId="21" fillId="0" borderId="13" xfId="0" applyFont="1" applyBorder="1"/>
    <xf numFmtId="0" fontId="21" fillId="0" borderId="14" xfId="0" applyFont="1" applyBorder="1"/>
    <xf numFmtId="165" fontId="21" fillId="0" borderId="14" xfId="1" applyNumberFormat="1" applyFont="1" applyBorder="1"/>
    <xf numFmtId="0" fontId="0" fillId="0" borderId="15" xfId="0" applyBorder="1"/>
    <xf numFmtId="0" fontId="0" fillId="0" borderId="16" xfId="0" applyBorder="1"/>
    <xf numFmtId="0" fontId="0" fillId="0" borderId="13" xfId="0" applyBorder="1"/>
    <xf numFmtId="0" fontId="0" fillId="0" borderId="14" xfId="0" applyBorder="1"/>
    <xf numFmtId="0" fontId="9" fillId="0" borderId="13" xfId="0" applyFont="1" applyBorder="1"/>
    <xf numFmtId="16" fontId="21" fillId="0" borderId="9" xfId="0" applyNumberFormat="1" applyFont="1" applyBorder="1"/>
    <xf numFmtId="0" fontId="16" fillId="0" borderId="13" xfId="0" applyFont="1" applyBorder="1"/>
    <xf numFmtId="0" fontId="24" fillId="0" borderId="0" xfId="0" applyFont="1"/>
    <xf numFmtId="0" fontId="25" fillId="0" borderId="1" xfId="0" applyFont="1" applyBorder="1"/>
    <xf numFmtId="0" fontId="14" fillId="5" borderId="0" xfId="0" applyFont="1" applyFill="1"/>
    <xf numFmtId="0" fontId="0" fillId="5" borderId="0" xfId="0" applyFill="1"/>
    <xf numFmtId="0" fontId="0" fillId="0" borderId="0" xfId="0" applyFill="1" applyBorder="1"/>
    <xf numFmtId="0" fontId="8" fillId="0" borderId="0" xfId="0" applyFont="1" applyFill="1" applyBorder="1"/>
    <xf numFmtId="17" fontId="0" fillId="0" borderId="0" xfId="0" applyNumberFormat="1" applyFill="1" applyBorder="1"/>
    <xf numFmtId="0" fontId="19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167" fontId="9" fillId="0" borderId="0" xfId="0" applyNumberFormat="1" applyFont="1" applyFill="1" applyBorder="1"/>
    <xf numFmtId="0" fontId="22" fillId="0" borderId="0" xfId="0" applyFont="1" applyFill="1" applyBorder="1"/>
    <xf numFmtId="14" fontId="7" fillId="0" borderId="0" xfId="0" applyNumberFormat="1" applyFont="1" applyFill="1" applyBorder="1"/>
    <xf numFmtId="0" fontId="15" fillId="0" borderId="0" xfId="0" applyFont="1" applyFill="1" applyBorder="1"/>
    <xf numFmtId="0" fontId="17" fillId="0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00FFFF"/>
      <color rgb="FF3399FF"/>
      <color rgb="FFCC66FF"/>
      <color rgb="FFFF99FF"/>
      <color rgb="FF99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3"/>
  <sheetViews>
    <sheetView tabSelected="1" topLeftCell="A45" zoomScale="80" zoomScaleNormal="80" workbookViewId="0">
      <selection activeCell="G54" sqref="G54"/>
    </sheetView>
  </sheetViews>
  <sheetFormatPr baseColWidth="10" defaultRowHeight="15" x14ac:dyDescent="0.25"/>
  <cols>
    <col min="1" max="1" width="48" customWidth="1"/>
    <col min="2" max="2" width="41.85546875" customWidth="1"/>
    <col min="3" max="3" width="26.85546875" customWidth="1"/>
    <col min="4" max="4" width="31.140625" customWidth="1"/>
    <col min="5" max="6" width="17.42578125" customWidth="1"/>
    <col min="7" max="8" width="24.5703125" customWidth="1"/>
    <col min="9" max="9" width="13.42578125" bestFit="1" customWidth="1"/>
    <col min="10" max="10" width="16.140625" customWidth="1"/>
    <col min="11" max="11" width="14.5703125" bestFit="1" customWidth="1"/>
    <col min="12" max="12" width="19.5703125" customWidth="1"/>
    <col min="14" max="14" width="21.42578125" customWidth="1"/>
    <col min="15" max="15" width="20.42578125" customWidth="1"/>
    <col min="17" max="17" width="17.7109375" customWidth="1"/>
    <col min="18" max="18" width="16" bestFit="1" customWidth="1"/>
    <col min="19" max="19" width="18.140625" customWidth="1"/>
    <col min="21" max="21" width="14.7109375" customWidth="1"/>
    <col min="29" max="29" width="22" customWidth="1"/>
  </cols>
  <sheetData>
    <row r="1" spans="1:26" ht="18.75" x14ac:dyDescent="0.3">
      <c r="A1" s="5" t="s">
        <v>84</v>
      </c>
    </row>
    <row r="3" spans="1:26" x14ac:dyDescent="0.25">
      <c r="C3" s="3"/>
      <c r="D3" s="3"/>
      <c r="E3" s="1" t="s">
        <v>85</v>
      </c>
      <c r="F3" s="1"/>
      <c r="G3" s="1"/>
      <c r="H3" s="1"/>
    </row>
    <row r="4" spans="1:26" x14ac:dyDescent="0.25">
      <c r="E4" s="1" t="s">
        <v>86</v>
      </c>
      <c r="F4" s="1"/>
      <c r="I4" s="2"/>
    </row>
    <row r="5" spans="1:26" ht="15.75" thickBot="1" x14ac:dyDescent="0.3">
      <c r="E5" s="3"/>
      <c r="F5" s="3"/>
      <c r="G5" s="3"/>
      <c r="H5" s="3"/>
      <c r="I5" s="3"/>
      <c r="K5" s="2"/>
    </row>
    <row r="6" spans="1:26" ht="23.25" x14ac:dyDescent="0.35">
      <c r="A6" s="3" t="s">
        <v>35</v>
      </c>
      <c r="D6" t="s">
        <v>10</v>
      </c>
      <c r="F6" t="s">
        <v>13</v>
      </c>
      <c r="G6" t="s">
        <v>11</v>
      </c>
      <c r="J6" t="s">
        <v>11</v>
      </c>
      <c r="K6" t="s">
        <v>24</v>
      </c>
      <c r="L6" s="15" t="s">
        <v>11</v>
      </c>
      <c r="M6" s="18" t="s">
        <v>33</v>
      </c>
      <c r="N6" t="s">
        <v>34</v>
      </c>
      <c r="O6" t="s">
        <v>10</v>
      </c>
      <c r="P6" s="27" t="s">
        <v>11</v>
      </c>
      <c r="Q6" t="s">
        <v>53</v>
      </c>
      <c r="R6" t="s">
        <v>58</v>
      </c>
      <c r="S6" t="s">
        <v>54</v>
      </c>
      <c r="T6" s="48" t="s">
        <v>68</v>
      </c>
      <c r="U6" s="36" t="s">
        <v>65</v>
      </c>
      <c r="V6" s="51" t="s">
        <v>69</v>
      </c>
      <c r="W6" s="37"/>
      <c r="X6" s="81"/>
      <c r="Y6" s="81"/>
      <c r="Z6" s="81"/>
    </row>
    <row r="7" spans="1:26" ht="23.25" x14ac:dyDescent="0.35">
      <c r="A7" t="s">
        <v>50</v>
      </c>
      <c r="B7" t="s">
        <v>7</v>
      </c>
      <c r="C7">
        <v>1.35</v>
      </c>
      <c r="D7">
        <v>-0.27</v>
      </c>
      <c r="E7">
        <f>SUM(C7:D7)</f>
        <v>1.08</v>
      </c>
      <c r="F7">
        <v>-1.05</v>
      </c>
      <c r="G7" s="14">
        <v>0.03</v>
      </c>
      <c r="H7" s="14"/>
      <c r="I7" s="14" t="s">
        <v>12</v>
      </c>
      <c r="J7">
        <v>0</v>
      </c>
      <c r="L7" s="15"/>
      <c r="P7">
        <v>0</v>
      </c>
      <c r="T7" s="38">
        <v>0</v>
      </c>
      <c r="W7" s="39"/>
      <c r="X7" s="81"/>
      <c r="Y7" s="81"/>
      <c r="Z7" s="81"/>
    </row>
    <row r="8" spans="1:26" ht="23.25" x14ac:dyDescent="0.35">
      <c r="B8" s="1" t="s">
        <v>49</v>
      </c>
      <c r="C8">
        <v>0.18</v>
      </c>
      <c r="D8">
        <v>-4.4999999999999998E-2</v>
      </c>
      <c r="E8">
        <f>SUM(C8:D8)</f>
        <v>0.13500000000000001</v>
      </c>
      <c r="G8">
        <v>0.13500000000000001</v>
      </c>
      <c r="J8">
        <v>0.13500000000000001</v>
      </c>
      <c r="K8">
        <v>-4.4999999999999998E-2</v>
      </c>
      <c r="L8" s="15">
        <f>J8+K8</f>
        <v>9.0000000000000011E-2</v>
      </c>
      <c r="N8">
        <v>0.09</v>
      </c>
      <c r="O8">
        <v>-4.4999999999999998E-2</v>
      </c>
      <c r="P8">
        <f>N8+O8</f>
        <v>4.4999999999999998E-2</v>
      </c>
      <c r="R8">
        <f>SUM(P8:Q8)</f>
        <v>4.4999999999999998E-2</v>
      </c>
      <c r="S8" s="14">
        <v>-4.4999999999999998E-2</v>
      </c>
      <c r="T8" s="38">
        <v>0</v>
      </c>
      <c r="W8" s="39"/>
      <c r="X8" s="81"/>
      <c r="Y8" s="81"/>
      <c r="Z8" s="81"/>
    </row>
    <row r="9" spans="1:26" ht="23.25" x14ac:dyDescent="0.35">
      <c r="B9" t="s">
        <v>8</v>
      </c>
      <c r="C9">
        <v>3.15</v>
      </c>
      <c r="D9">
        <v>-0.18</v>
      </c>
      <c r="E9">
        <f>SUM(C9:D9)</f>
        <v>2.9699999999999998</v>
      </c>
      <c r="G9">
        <v>2.97</v>
      </c>
      <c r="J9">
        <v>2.97</v>
      </c>
      <c r="K9">
        <v>-0.45</v>
      </c>
      <c r="L9" s="15">
        <f t="shared" ref="L9:L10" si="0">J9+K9</f>
        <v>2.52</v>
      </c>
      <c r="M9">
        <v>-0.27</v>
      </c>
      <c r="N9">
        <v>2.25</v>
      </c>
      <c r="O9">
        <v>-1.53</v>
      </c>
      <c r="P9">
        <f t="shared" ref="P9:P10" si="1">N9+O9</f>
        <v>0.72</v>
      </c>
      <c r="Q9">
        <v>-0.45</v>
      </c>
      <c r="R9">
        <f>SUM(P9:Q9)</f>
        <v>0.26999999999999996</v>
      </c>
      <c r="T9" s="59">
        <v>0.27</v>
      </c>
      <c r="U9" s="57">
        <v>-0.13500000000000001</v>
      </c>
      <c r="V9" s="57">
        <v>0.13500000000000001</v>
      </c>
      <c r="W9" s="39"/>
      <c r="X9" s="81"/>
      <c r="Y9" s="81"/>
      <c r="Z9" s="81"/>
    </row>
    <row r="10" spans="1:26" ht="24" thickBot="1" x14ac:dyDescent="0.4">
      <c r="B10" t="s">
        <v>9</v>
      </c>
      <c r="C10" s="4">
        <v>1.35</v>
      </c>
      <c r="D10">
        <v>-0.09</v>
      </c>
      <c r="E10" s="4">
        <f>SUM(C10:D10)</f>
        <v>1.26</v>
      </c>
      <c r="G10" s="13">
        <v>1.26</v>
      </c>
      <c r="J10" s="13">
        <v>1.26</v>
      </c>
      <c r="K10">
        <v>-0.27</v>
      </c>
      <c r="L10" s="16">
        <f t="shared" si="0"/>
        <v>0.99</v>
      </c>
      <c r="M10">
        <v>-0.18</v>
      </c>
      <c r="N10" s="4">
        <v>0.81</v>
      </c>
      <c r="O10">
        <v>-0.54</v>
      </c>
      <c r="P10">
        <f t="shared" si="1"/>
        <v>0.27</v>
      </c>
      <c r="R10">
        <f>SUM(P10:Q10)</f>
        <v>0.27</v>
      </c>
      <c r="T10" s="59">
        <v>0.27</v>
      </c>
      <c r="U10" s="57">
        <v>-0.18</v>
      </c>
      <c r="V10" s="57">
        <v>0.09</v>
      </c>
      <c r="W10" s="39"/>
      <c r="X10" s="81"/>
      <c r="Y10" s="81"/>
      <c r="Z10" s="81"/>
    </row>
    <row r="11" spans="1:26" ht="19.5" thickBot="1" x14ac:dyDescent="0.35">
      <c r="C11">
        <f>SUM(C7:C10)</f>
        <v>6.0299999999999994</v>
      </c>
      <c r="E11">
        <f>SUM(E7:E10)</f>
        <v>5.4449999999999994</v>
      </c>
      <c r="G11">
        <f>SUM(G7:G10)</f>
        <v>4.3950000000000005</v>
      </c>
      <c r="J11">
        <f>SUM(J7:J10)</f>
        <v>4.3650000000000002</v>
      </c>
      <c r="L11" s="33">
        <f>SUM(L8:L10)</f>
        <v>3.5999999999999996</v>
      </c>
      <c r="M11" s="18"/>
      <c r="N11" s="31">
        <f>SUM(N8:N10)</f>
        <v>3.15</v>
      </c>
      <c r="P11" s="34">
        <f>SUM(P8:P10)</f>
        <v>1.0350000000000001</v>
      </c>
      <c r="R11" s="40"/>
      <c r="T11" s="58"/>
      <c r="U11" s="6"/>
      <c r="V11" s="54"/>
      <c r="W11" s="39"/>
      <c r="X11" s="81"/>
      <c r="Y11" s="81"/>
      <c r="Z11" s="81"/>
    </row>
    <row r="12" spans="1:26" ht="23.25" x14ac:dyDescent="0.35">
      <c r="L12" s="15"/>
      <c r="T12" s="38">
        <f>SUM(T7:T11)</f>
        <v>0.54</v>
      </c>
      <c r="V12" s="52">
        <f>SUM(V9:V11)</f>
        <v>0.22500000000000001</v>
      </c>
      <c r="W12" s="39"/>
      <c r="X12" s="81"/>
      <c r="Y12" s="81"/>
      <c r="Z12" s="81"/>
    </row>
    <row r="13" spans="1:26" ht="24" thickBot="1" x14ac:dyDescent="0.4">
      <c r="L13" s="15"/>
      <c r="T13" s="41"/>
      <c r="U13" s="4"/>
      <c r="V13" s="4"/>
      <c r="W13" s="42"/>
      <c r="X13" s="81"/>
      <c r="Y13" s="81"/>
      <c r="Z13" s="81"/>
    </row>
    <row r="14" spans="1:26" ht="23.25" x14ac:dyDescent="0.35">
      <c r="A14" s="7" t="s">
        <v>14</v>
      </c>
      <c r="B14" s="7"/>
      <c r="C14" s="5"/>
      <c r="D14" t="s">
        <v>25</v>
      </c>
      <c r="E14" t="s">
        <v>55</v>
      </c>
      <c r="F14" t="s">
        <v>64</v>
      </c>
      <c r="H14" t="s">
        <v>72</v>
      </c>
      <c r="I14" t="s">
        <v>11</v>
      </c>
      <c r="J14" t="s">
        <v>76</v>
      </c>
      <c r="K14" t="s">
        <v>11</v>
      </c>
      <c r="L14" s="15"/>
      <c r="X14" s="81"/>
      <c r="Y14" s="81"/>
      <c r="Z14" s="81"/>
    </row>
    <row r="15" spans="1:26" ht="23.25" x14ac:dyDescent="0.35">
      <c r="B15" t="s">
        <v>15</v>
      </c>
      <c r="C15">
        <v>0.18</v>
      </c>
      <c r="E15" s="6">
        <f t="shared" ref="E15:E23" si="2">SUM(C15:D15)</f>
        <v>0.18</v>
      </c>
      <c r="F15" s="12">
        <v>24</v>
      </c>
      <c r="G15" s="12" t="s">
        <v>60</v>
      </c>
      <c r="H15">
        <v>-0.13500000000000001</v>
      </c>
      <c r="I15">
        <f>E15+H15</f>
        <v>4.4999999999999984E-2</v>
      </c>
      <c r="J15">
        <v>-4.4999999999999998E-2</v>
      </c>
      <c r="K15">
        <f t="shared" ref="K15:K20" si="3">SUM(I15:J15)</f>
        <v>0</v>
      </c>
      <c r="L15" s="15"/>
      <c r="X15" s="81"/>
      <c r="Y15" s="81"/>
      <c r="Z15" s="81"/>
    </row>
    <row r="16" spans="1:26" ht="23.25" x14ac:dyDescent="0.35">
      <c r="B16" t="s">
        <v>16</v>
      </c>
      <c r="C16">
        <v>0.58499999999999996</v>
      </c>
      <c r="D16">
        <v>-0.22500000000000001</v>
      </c>
      <c r="E16" s="6">
        <f t="shared" si="2"/>
        <v>0.36</v>
      </c>
      <c r="F16" s="12">
        <v>48</v>
      </c>
      <c r="G16" s="12" t="s">
        <v>60</v>
      </c>
      <c r="H16">
        <v>-0.22500000000000001</v>
      </c>
      <c r="I16">
        <f t="shared" ref="I16:I23" si="4">E16+H16</f>
        <v>0.13499999999999998</v>
      </c>
      <c r="J16">
        <v>-0.13500000000000001</v>
      </c>
      <c r="K16">
        <f t="shared" si="3"/>
        <v>0</v>
      </c>
      <c r="L16" s="15"/>
      <c r="X16" s="81"/>
      <c r="Y16" s="81"/>
      <c r="Z16" s="81"/>
    </row>
    <row r="17" spans="1:26" ht="23.25" x14ac:dyDescent="0.35">
      <c r="B17" t="s">
        <v>17</v>
      </c>
      <c r="C17">
        <v>0.27</v>
      </c>
      <c r="D17">
        <v>-0.09</v>
      </c>
      <c r="E17" s="6">
        <f t="shared" si="2"/>
        <v>0.18000000000000002</v>
      </c>
      <c r="F17" s="12">
        <v>24</v>
      </c>
      <c r="G17" s="12" t="s">
        <v>60</v>
      </c>
      <c r="H17">
        <v>-0.09</v>
      </c>
      <c r="I17">
        <f t="shared" si="4"/>
        <v>9.0000000000000024E-2</v>
      </c>
      <c r="J17">
        <v>-0.09</v>
      </c>
      <c r="K17">
        <f t="shared" si="3"/>
        <v>0</v>
      </c>
      <c r="L17" s="15"/>
      <c r="X17" s="81"/>
      <c r="Y17" s="81"/>
      <c r="Z17" s="81"/>
    </row>
    <row r="18" spans="1:26" ht="23.25" x14ac:dyDescent="0.35">
      <c r="B18" t="s">
        <v>18</v>
      </c>
      <c r="C18">
        <v>0.40500000000000003</v>
      </c>
      <c r="D18">
        <v>-0.13500000000000001</v>
      </c>
      <c r="E18" s="6">
        <f t="shared" si="2"/>
        <v>0.27</v>
      </c>
      <c r="F18" s="12">
        <v>36</v>
      </c>
      <c r="G18" s="12" t="s">
        <v>60</v>
      </c>
      <c r="H18">
        <v>-0.13500000000000001</v>
      </c>
      <c r="I18">
        <f t="shared" si="4"/>
        <v>0.13500000000000001</v>
      </c>
      <c r="J18">
        <v>-0.13500000000000001</v>
      </c>
      <c r="K18">
        <f t="shared" si="3"/>
        <v>0</v>
      </c>
      <c r="L18" s="15"/>
      <c r="X18" s="81"/>
      <c r="Y18" s="81"/>
      <c r="Z18" s="81"/>
    </row>
    <row r="19" spans="1:26" ht="23.25" x14ac:dyDescent="0.35">
      <c r="B19" t="s">
        <v>19</v>
      </c>
      <c r="C19">
        <v>0.45</v>
      </c>
      <c r="D19">
        <v>-0.13500000000000001</v>
      </c>
      <c r="E19" s="6">
        <f t="shared" si="2"/>
        <v>0.315</v>
      </c>
      <c r="F19" s="12">
        <v>42</v>
      </c>
      <c r="G19" s="12" t="s">
        <v>60</v>
      </c>
      <c r="H19">
        <v>-0.18</v>
      </c>
      <c r="I19">
        <f t="shared" si="4"/>
        <v>0.13500000000000001</v>
      </c>
      <c r="J19">
        <v>-0.13500000000000001</v>
      </c>
      <c r="K19">
        <f t="shared" si="3"/>
        <v>0</v>
      </c>
      <c r="L19" s="3"/>
      <c r="W19" s="15"/>
      <c r="X19" s="82"/>
      <c r="Y19" s="83"/>
      <c r="Z19" s="81"/>
    </row>
    <row r="20" spans="1:26" ht="23.25" x14ac:dyDescent="0.35">
      <c r="B20" t="s">
        <v>20</v>
      </c>
      <c r="C20">
        <v>0.315</v>
      </c>
      <c r="D20">
        <v>-0.09</v>
      </c>
      <c r="E20" s="6">
        <f t="shared" si="2"/>
        <v>0.22500000000000001</v>
      </c>
      <c r="F20" s="12">
        <v>30</v>
      </c>
      <c r="G20" s="12" t="s">
        <v>60</v>
      </c>
      <c r="H20">
        <v>-0.13500000000000001</v>
      </c>
      <c r="I20">
        <f t="shared" si="4"/>
        <v>0.09</v>
      </c>
      <c r="J20">
        <v>-0.09</v>
      </c>
      <c r="K20">
        <f t="shared" si="3"/>
        <v>0</v>
      </c>
      <c r="R20" s="14"/>
      <c r="S20" s="14"/>
      <c r="T20" s="14"/>
      <c r="W20" s="15"/>
      <c r="X20" s="82"/>
      <c r="Y20" s="81"/>
      <c r="Z20" s="81"/>
    </row>
    <row r="21" spans="1:26" ht="23.25" x14ac:dyDescent="0.35">
      <c r="B21" t="s">
        <v>21</v>
      </c>
      <c r="C21">
        <v>0.09</v>
      </c>
      <c r="D21">
        <v>-4.4999999999999998E-2</v>
      </c>
      <c r="E21" s="6">
        <f t="shared" si="2"/>
        <v>4.4999999999999998E-2</v>
      </c>
      <c r="F21" s="12">
        <v>6</v>
      </c>
      <c r="G21" s="12" t="s">
        <v>60</v>
      </c>
      <c r="H21">
        <v>-4.4999999999999998E-2</v>
      </c>
      <c r="I21">
        <f t="shared" si="4"/>
        <v>0</v>
      </c>
      <c r="M21" s="1"/>
      <c r="W21" s="15"/>
      <c r="X21" s="82"/>
      <c r="Y21" s="81"/>
      <c r="Z21" s="81"/>
    </row>
    <row r="22" spans="1:26" ht="23.25" x14ac:dyDescent="0.35">
      <c r="B22" t="s">
        <v>22</v>
      </c>
      <c r="C22">
        <v>0.40500000000000003</v>
      </c>
      <c r="D22">
        <v>-0.18</v>
      </c>
      <c r="E22" s="6">
        <f t="shared" si="2"/>
        <v>0.22500000000000003</v>
      </c>
      <c r="F22" s="12">
        <v>30</v>
      </c>
      <c r="G22" s="12" t="s">
        <v>60</v>
      </c>
      <c r="H22">
        <v>-0.18</v>
      </c>
      <c r="I22">
        <f t="shared" si="4"/>
        <v>4.500000000000004E-2</v>
      </c>
      <c r="J22">
        <v>-4.4999999999999998E-2</v>
      </c>
      <c r="K22">
        <f>SUM(I22:J22)</f>
        <v>0</v>
      </c>
      <c r="W22" s="15"/>
      <c r="X22" s="82"/>
      <c r="Y22" s="81"/>
      <c r="Z22" s="81"/>
    </row>
    <row r="23" spans="1:26" ht="24" thickBot="1" x14ac:dyDescent="0.4">
      <c r="B23" t="s">
        <v>23</v>
      </c>
      <c r="C23" s="4">
        <v>0.18</v>
      </c>
      <c r="D23" s="4">
        <v>-0.09</v>
      </c>
      <c r="E23" s="54">
        <f t="shared" si="2"/>
        <v>0.09</v>
      </c>
      <c r="F23" s="12">
        <v>12</v>
      </c>
      <c r="G23" s="12" t="s">
        <v>60</v>
      </c>
      <c r="H23" s="4">
        <v>-4.4999999999999998E-2</v>
      </c>
      <c r="I23" s="4">
        <f t="shared" si="4"/>
        <v>4.4999999999999998E-2</v>
      </c>
      <c r="J23" s="4"/>
      <c r="K23" s="4">
        <f>SUM(I23:J23)</f>
        <v>4.4999999999999998E-2</v>
      </c>
      <c r="W23" s="15"/>
      <c r="X23" s="82"/>
      <c r="Y23" s="81"/>
      <c r="Z23" s="81"/>
    </row>
    <row r="24" spans="1:26" ht="23.25" x14ac:dyDescent="0.35">
      <c r="B24" t="s">
        <v>26</v>
      </c>
      <c r="C24">
        <v>2.88</v>
      </c>
      <c r="D24">
        <f>SUM(D15:D23)</f>
        <v>-0.98999999999999988</v>
      </c>
      <c r="E24" s="6">
        <f>SUM(E15:E23)</f>
        <v>1.8900000000000003</v>
      </c>
      <c r="H24" s="33">
        <f>SUM(H15:H23)</f>
        <v>-1.17</v>
      </c>
      <c r="I24">
        <f>SUM(I15:I23)</f>
        <v>0.72000000000000008</v>
      </c>
      <c r="J24">
        <f>SUM(J15:J23)</f>
        <v>-0.67500000000000004</v>
      </c>
      <c r="K24" s="25">
        <f>SUM(K15:K23)</f>
        <v>4.4999999999999998E-2</v>
      </c>
      <c r="M24" s="50" t="s">
        <v>73</v>
      </c>
      <c r="N24" s="66">
        <v>0.22500000000000001</v>
      </c>
      <c r="O24" t="s">
        <v>6</v>
      </c>
      <c r="W24" s="33"/>
      <c r="X24" s="84"/>
      <c r="Y24" s="83"/>
      <c r="Z24" s="81"/>
    </row>
    <row r="25" spans="1:26" ht="23.25" x14ac:dyDescent="0.35">
      <c r="M25" s="75">
        <v>44985</v>
      </c>
      <c r="N25" s="76">
        <v>4.4999999999999998E-2</v>
      </c>
      <c r="O25" t="s">
        <v>78</v>
      </c>
      <c r="W25" s="15"/>
      <c r="X25" s="82"/>
      <c r="Y25" s="81"/>
      <c r="Z25" s="81"/>
    </row>
    <row r="26" spans="1:26" ht="23.25" x14ac:dyDescent="0.35">
      <c r="A26" s="17" t="s">
        <v>6</v>
      </c>
      <c r="B26" s="17"/>
      <c r="C26" s="17">
        <v>4.9950000000000001</v>
      </c>
      <c r="D26" t="s">
        <v>32</v>
      </c>
      <c r="F26" t="s">
        <v>10</v>
      </c>
      <c r="G26" t="s">
        <v>11</v>
      </c>
      <c r="H26" s="14" t="s">
        <v>56</v>
      </c>
      <c r="I26" t="s">
        <v>53</v>
      </c>
      <c r="J26" s="1" t="s">
        <v>11</v>
      </c>
      <c r="K26" t="s">
        <v>57</v>
      </c>
      <c r="M26" s="47"/>
      <c r="N26" s="67">
        <v>1.62</v>
      </c>
      <c r="O26" t="s">
        <v>6</v>
      </c>
      <c r="W26" s="15"/>
      <c r="X26" s="82"/>
      <c r="Y26" s="81"/>
      <c r="Z26" s="81"/>
    </row>
    <row r="27" spans="1:26" ht="23.25" x14ac:dyDescent="0.35">
      <c r="A27" t="s">
        <v>27</v>
      </c>
      <c r="B27">
        <v>0.36</v>
      </c>
      <c r="D27">
        <v>-0.18</v>
      </c>
      <c r="E27">
        <f>SUM(B27:D27)</f>
        <v>0.18</v>
      </c>
      <c r="F27">
        <v>-0.13500000000000001</v>
      </c>
      <c r="G27">
        <f>E27+F27</f>
        <v>4.4999999999999984E-2</v>
      </c>
      <c r="I27">
        <v>-4.4999999999999998E-2</v>
      </c>
      <c r="J27">
        <f>SUM(G27:I27)</f>
        <v>0</v>
      </c>
      <c r="M27" s="47"/>
      <c r="N27" s="67">
        <v>4.0049999999999999</v>
      </c>
      <c r="O27" t="s">
        <v>6</v>
      </c>
      <c r="W27" s="15"/>
      <c r="X27" s="82"/>
      <c r="Y27" s="81"/>
      <c r="Z27" s="81"/>
    </row>
    <row r="28" spans="1:26" ht="23.25" x14ac:dyDescent="0.35">
      <c r="A28" t="s">
        <v>28</v>
      </c>
      <c r="B28">
        <v>0.81</v>
      </c>
      <c r="D28">
        <v>-0.45</v>
      </c>
      <c r="E28">
        <f>SUM(B28:D28)</f>
        <v>0.36000000000000004</v>
      </c>
      <c r="F28">
        <v>-0.18</v>
      </c>
      <c r="G28">
        <f t="shared" ref="G28:G32" si="5">E28+F28</f>
        <v>0.18000000000000005</v>
      </c>
      <c r="I28">
        <v>-0.18</v>
      </c>
      <c r="J28">
        <f t="shared" ref="J28:J32" si="6">SUM(G28:I28)</f>
        <v>0</v>
      </c>
      <c r="M28" s="47"/>
      <c r="N28" s="67">
        <v>2.9249999999999998</v>
      </c>
      <c r="O28" t="s">
        <v>79</v>
      </c>
      <c r="P28" s="6"/>
      <c r="W28" s="15"/>
      <c r="X28" s="82"/>
      <c r="Y28" s="81"/>
      <c r="Z28" s="81"/>
    </row>
    <row r="29" spans="1:26" ht="23.25" x14ac:dyDescent="0.35">
      <c r="G29">
        <f t="shared" si="5"/>
        <v>0</v>
      </c>
      <c r="J29">
        <f t="shared" si="6"/>
        <v>0</v>
      </c>
      <c r="M29" s="47"/>
      <c r="N29" s="67">
        <v>2.25</v>
      </c>
      <c r="O29" s="14" t="s">
        <v>80</v>
      </c>
      <c r="P29" s="6"/>
      <c r="W29" s="15"/>
      <c r="X29" s="82"/>
      <c r="Y29" s="81"/>
      <c r="Z29" s="81"/>
    </row>
    <row r="30" spans="1:26" ht="23.25" x14ac:dyDescent="0.35">
      <c r="A30" t="s">
        <v>29</v>
      </c>
      <c r="B30">
        <v>3.15</v>
      </c>
      <c r="D30">
        <v>-0.45</v>
      </c>
      <c r="E30">
        <f>SUM(B30:D30)</f>
        <v>2.6999999999999997</v>
      </c>
      <c r="F30">
        <v>-0.81</v>
      </c>
      <c r="G30">
        <f t="shared" si="5"/>
        <v>1.8899999999999997</v>
      </c>
      <c r="H30" s="14">
        <v>0.45</v>
      </c>
      <c r="I30">
        <v>-0.9</v>
      </c>
      <c r="J30">
        <f t="shared" si="6"/>
        <v>1.44</v>
      </c>
      <c r="K30" s="14" t="s">
        <v>61</v>
      </c>
      <c r="M30" s="47"/>
      <c r="N30" s="67"/>
      <c r="O30" s="14"/>
      <c r="P30" s="6"/>
      <c r="W30" s="15"/>
      <c r="X30" s="82"/>
      <c r="Y30" s="81"/>
      <c r="Z30" s="81"/>
    </row>
    <row r="31" spans="1:26" ht="24" thickBot="1" x14ac:dyDescent="0.4">
      <c r="G31">
        <f t="shared" si="5"/>
        <v>0</v>
      </c>
      <c r="J31">
        <f t="shared" si="6"/>
        <v>0</v>
      </c>
      <c r="M31" s="47"/>
      <c r="N31" s="68">
        <v>0.36</v>
      </c>
      <c r="O31" t="s">
        <v>81</v>
      </c>
      <c r="P31" s="6"/>
      <c r="W31" s="15"/>
      <c r="X31" s="82"/>
      <c r="Y31" s="81"/>
      <c r="Z31" s="81"/>
    </row>
    <row r="32" spans="1:26" ht="24" thickBot="1" x14ac:dyDescent="0.4">
      <c r="A32" t="s">
        <v>30</v>
      </c>
      <c r="B32">
        <v>0.67500000000000004</v>
      </c>
      <c r="D32">
        <v>-0.18</v>
      </c>
      <c r="E32">
        <f>SUM(B32:D32)</f>
        <v>0.49500000000000005</v>
      </c>
      <c r="F32">
        <v>-0.22500000000000001</v>
      </c>
      <c r="G32">
        <f t="shared" si="5"/>
        <v>0.27</v>
      </c>
      <c r="H32" s="14">
        <v>0.18</v>
      </c>
      <c r="I32">
        <v>-0.27</v>
      </c>
      <c r="J32">
        <f t="shared" si="6"/>
        <v>0.18</v>
      </c>
      <c r="K32" s="14" t="s">
        <v>59</v>
      </c>
      <c r="M32" s="53"/>
      <c r="N32" s="69">
        <f>SUM(N24:N31)</f>
        <v>11.43</v>
      </c>
      <c r="P32" s="6"/>
      <c r="W32" s="15"/>
      <c r="X32" s="82"/>
      <c r="Y32" s="81"/>
      <c r="Z32" s="81"/>
    </row>
    <row r="33" spans="1:26" ht="24" thickBot="1" x14ac:dyDescent="0.4">
      <c r="A33" s="1" t="s">
        <v>31</v>
      </c>
      <c r="E33" s="31">
        <f>SUM(E27:E32)</f>
        <v>3.7349999999999999</v>
      </c>
      <c r="G33" s="32">
        <f>SUM(G27:G32)</f>
        <v>2.3849999999999998</v>
      </c>
      <c r="H33" s="40"/>
      <c r="J33" s="49">
        <f>SUM(J27:J32)</f>
        <v>1.6199999999999999</v>
      </c>
      <c r="K33" s="60" t="s">
        <v>63</v>
      </c>
      <c r="P33" s="6"/>
      <c r="W33" s="15"/>
      <c r="X33" s="82"/>
      <c r="Y33" s="81"/>
      <c r="Z33" s="81"/>
    </row>
    <row r="34" spans="1:26" ht="23.25" x14ac:dyDescent="0.35">
      <c r="P34" s="6"/>
      <c r="W34" s="15"/>
      <c r="X34" s="82"/>
      <c r="Y34" s="81"/>
      <c r="Z34" s="81"/>
    </row>
    <row r="35" spans="1:26" ht="24" thickBot="1" x14ac:dyDescent="0.4">
      <c r="P35" s="6"/>
      <c r="W35" s="15"/>
      <c r="X35" s="82"/>
      <c r="Y35" s="81"/>
      <c r="Z35" s="81"/>
    </row>
    <row r="36" spans="1:26" ht="23.25" x14ac:dyDescent="0.35">
      <c r="A36" s="35" t="s">
        <v>36</v>
      </c>
      <c r="B36" s="36"/>
      <c r="C36" s="36"/>
      <c r="D36" s="36"/>
      <c r="E36" s="36" t="s">
        <v>10</v>
      </c>
      <c r="F36" s="36" t="s">
        <v>11</v>
      </c>
      <c r="G36" s="36" t="s">
        <v>52</v>
      </c>
      <c r="H36" s="45" t="s">
        <v>56</v>
      </c>
      <c r="I36" s="36" t="s">
        <v>11</v>
      </c>
      <c r="J36" s="36" t="s">
        <v>54</v>
      </c>
      <c r="K36" s="70" t="s">
        <v>62</v>
      </c>
      <c r="L36" s="70" t="s">
        <v>70</v>
      </c>
      <c r="M36" s="71" t="s">
        <v>71</v>
      </c>
      <c r="P36" s="6"/>
      <c r="W36" s="15"/>
      <c r="X36" s="82"/>
      <c r="Y36" s="81"/>
      <c r="Z36" s="81"/>
    </row>
    <row r="37" spans="1:26" ht="33.75" x14ac:dyDescent="0.5">
      <c r="A37" s="38"/>
      <c r="B37" t="s">
        <v>39</v>
      </c>
      <c r="C37">
        <v>0.99</v>
      </c>
      <c r="D37" t="s">
        <v>40</v>
      </c>
      <c r="E37">
        <v>-0.36</v>
      </c>
      <c r="F37">
        <f>C37+E37</f>
        <v>0.63</v>
      </c>
      <c r="G37">
        <v>-0.72</v>
      </c>
      <c r="H37" s="14">
        <v>0.45</v>
      </c>
      <c r="I37">
        <f>SUM(F37:H37)</f>
        <v>0.36000000000000004</v>
      </c>
      <c r="J37">
        <v>4.4999999999999998E-2</v>
      </c>
      <c r="K37">
        <v>0.40500000000000003</v>
      </c>
      <c r="L37">
        <v>-0.09</v>
      </c>
      <c r="M37" s="72">
        <f>SUM(K37:L37)</f>
        <v>0.31500000000000006</v>
      </c>
      <c r="P37" s="6"/>
      <c r="W37" s="44"/>
      <c r="X37" s="85"/>
      <c r="Y37" s="86"/>
      <c r="Z37" s="81"/>
    </row>
    <row r="38" spans="1:26" ht="23.25" x14ac:dyDescent="0.35">
      <c r="A38" s="38"/>
      <c r="B38" t="s">
        <v>38</v>
      </c>
      <c r="C38">
        <v>0.54</v>
      </c>
      <c r="D38" t="s">
        <v>41</v>
      </c>
      <c r="E38">
        <v>-0.09</v>
      </c>
      <c r="F38">
        <f t="shared" ref="F38:F42" si="7">C38+E38</f>
        <v>0.45000000000000007</v>
      </c>
      <c r="G38">
        <v>-0.40500000000000003</v>
      </c>
      <c r="H38" s="14">
        <v>0.18</v>
      </c>
      <c r="I38">
        <f>SUM(F38:H38)</f>
        <v>0.22500000000000003</v>
      </c>
      <c r="K38">
        <f>SUM(I38:J38)</f>
        <v>0.22500000000000003</v>
      </c>
      <c r="L38">
        <v>-0.09</v>
      </c>
      <c r="M38" s="72">
        <f>SUM(K38:L38)</f>
        <v>0.13500000000000004</v>
      </c>
      <c r="W38" s="15"/>
      <c r="X38" s="82"/>
      <c r="Y38" s="81"/>
      <c r="Z38" s="81"/>
    </row>
    <row r="39" spans="1:26" ht="23.25" x14ac:dyDescent="0.35">
      <c r="A39" s="38"/>
      <c r="B39" t="s">
        <v>42</v>
      </c>
      <c r="C39">
        <v>2.25</v>
      </c>
      <c r="D39" t="s">
        <v>43</v>
      </c>
      <c r="F39">
        <f t="shared" si="7"/>
        <v>2.25</v>
      </c>
      <c r="H39" s="14"/>
      <c r="I39">
        <f t="shared" ref="I39:I42" si="8">SUM(F39:G39)</f>
        <v>2.25</v>
      </c>
      <c r="K39">
        <f t="shared" ref="K39:K42" si="9">SUM(I39:J39)</f>
        <v>2.25</v>
      </c>
      <c r="L39">
        <v>-0.36</v>
      </c>
      <c r="M39" s="72">
        <f>SUM(K39:L39)</f>
        <v>1.8900000000000001</v>
      </c>
      <c r="S39" s="14"/>
      <c r="U39" s="1"/>
      <c r="W39" s="15"/>
      <c r="X39" s="82"/>
      <c r="Y39" s="81"/>
      <c r="Z39" s="81"/>
    </row>
    <row r="40" spans="1:26" ht="23.25" x14ac:dyDescent="0.35">
      <c r="A40" s="38"/>
      <c r="B40" t="s">
        <v>37</v>
      </c>
      <c r="C40">
        <v>1.125</v>
      </c>
      <c r="D40" t="s">
        <v>44</v>
      </c>
      <c r="F40">
        <f t="shared" si="7"/>
        <v>1.125</v>
      </c>
      <c r="G40">
        <v>-0.36</v>
      </c>
      <c r="H40" s="14"/>
      <c r="I40">
        <f t="shared" si="8"/>
        <v>0.76500000000000001</v>
      </c>
      <c r="K40">
        <f t="shared" si="9"/>
        <v>0.76500000000000001</v>
      </c>
      <c r="M40" s="72">
        <f>SUM(K40:L40)</f>
        <v>0.76500000000000001</v>
      </c>
      <c r="W40" s="15"/>
      <c r="X40" s="82"/>
      <c r="Y40" s="81"/>
      <c r="Z40" s="81"/>
    </row>
    <row r="41" spans="1:26" ht="26.25" x14ac:dyDescent="0.4">
      <c r="A41" s="38"/>
      <c r="B41" t="s">
        <v>45</v>
      </c>
      <c r="C41">
        <v>4.125</v>
      </c>
      <c r="D41" t="s">
        <v>46</v>
      </c>
      <c r="E41">
        <v>-0.97499999999999998</v>
      </c>
      <c r="F41">
        <f t="shared" si="7"/>
        <v>3.15</v>
      </c>
      <c r="G41">
        <v>-1.35</v>
      </c>
      <c r="H41" s="14"/>
      <c r="I41" s="6">
        <f t="shared" si="8"/>
        <v>1.7999999999999998</v>
      </c>
      <c r="K41">
        <f t="shared" si="9"/>
        <v>1.7999999999999998</v>
      </c>
      <c r="L41">
        <v>-0.9</v>
      </c>
      <c r="M41" s="72">
        <f>SUM(K41:L41)</f>
        <v>0.8999999999999998</v>
      </c>
      <c r="W41" s="23"/>
      <c r="X41" s="87"/>
      <c r="Y41" s="81"/>
      <c r="Z41" s="81"/>
    </row>
    <row r="42" spans="1:26" ht="24" thickBot="1" x14ac:dyDescent="0.4">
      <c r="A42" s="38"/>
      <c r="B42" t="s">
        <v>45</v>
      </c>
      <c r="C42" s="13">
        <v>0.375</v>
      </c>
      <c r="D42" t="s">
        <v>47</v>
      </c>
      <c r="E42">
        <v>-0.375</v>
      </c>
      <c r="F42" s="4">
        <f t="shared" si="7"/>
        <v>0</v>
      </c>
      <c r="H42" s="14"/>
      <c r="I42" s="4">
        <f t="shared" si="8"/>
        <v>0</v>
      </c>
      <c r="K42" s="4">
        <f t="shared" si="9"/>
        <v>0</v>
      </c>
      <c r="M42" s="73"/>
      <c r="W42" s="15"/>
      <c r="X42" s="82"/>
      <c r="Y42" s="81"/>
      <c r="Z42" s="81"/>
    </row>
    <row r="43" spans="1:26" ht="26.25" x14ac:dyDescent="0.4">
      <c r="A43" s="38"/>
      <c r="C43">
        <f>SUM(C37:C42)</f>
        <v>9.4050000000000011</v>
      </c>
      <c r="D43" t="s">
        <v>48</v>
      </c>
      <c r="F43" s="40">
        <f>SUM(F37:F42)</f>
        <v>7.6050000000000004</v>
      </c>
      <c r="H43" s="14"/>
      <c r="I43">
        <f>SUM(I37:I42)</f>
        <v>5.4</v>
      </c>
      <c r="K43" s="40">
        <f>SUM(K37:K42)</f>
        <v>5.4450000000000003</v>
      </c>
      <c r="M43" s="74">
        <f>SUM(M37:M42)</f>
        <v>4.0049999999999999</v>
      </c>
      <c r="S43" s="14"/>
      <c r="V43" s="14"/>
      <c r="W43" s="62"/>
      <c r="X43" s="88"/>
      <c r="Y43" s="81"/>
      <c r="Z43" s="81"/>
    </row>
    <row r="44" spans="1:26" ht="24" thickBot="1" x14ac:dyDescent="0.4">
      <c r="A44" s="41"/>
      <c r="B44" s="4"/>
      <c r="C44" s="4"/>
      <c r="D44" s="4"/>
      <c r="E44" s="4"/>
      <c r="F44" s="4"/>
      <c r="G44" s="4"/>
      <c r="H44" s="46"/>
      <c r="I44" s="4"/>
      <c r="J44" s="4"/>
      <c r="K44" s="4"/>
      <c r="L44" s="4"/>
      <c r="M44" s="73"/>
      <c r="W44" s="15"/>
      <c r="X44" s="82"/>
      <c r="Y44" s="81"/>
      <c r="Z44" s="81"/>
    </row>
    <row r="45" spans="1:26" ht="23.25" x14ac:dyDescent="0.35">
      <c r="S45" s="14"/>
      <c r="V45" s="14"/>
      <c r="W45" s="62"/>
      <c r="X45" s="88"/>
      <c r="Y45" s="81"/>
      <c r="Z45" s="81"/>
    </row>
    <row r="46" spans="1:26" ht="23.25" x14ac:dyDescent="0.35">
      <c r="A46" s="25" t="s">
        <v>74</v>
      </c>
      <c r="B46" s="25">
        <v>2.9249999999999998</v>
      </c>
      <c r="L46" s="1"/>
      <c r="P46" s="33"/>
      <c r="R46" s="40"/>
      <c r="S46" s="40"/>
      <c r="U46" s="64"/>
      <c r="V46" s="64"/>
      <c r="W46" s="15"/>
      <c r="X46" s="15"/>
    </row>
    <row r="47" spans="1:26" ht="21" x14ac:dyDescent="0.35">
      <c r="A47" s="25" t="s">
        <v>75</v>
      </c>
      <c r="B47" s="25">
        <v>2.25</v>
      </c>
      <c r="C47" s="56" t="s">
        <v>77</v>
      </c>
    </row>
    <row r="48" spans="1:26" ht="21" x14ac:dyDescent="0.35">
      <c r="A48" s="25"/>
      <c r="B48" s="25"/>
      <c r="C48" s="56"/>
    </row>
    <row r="49" spans="1:25" ht="21" x14ac:dyDescent="0.35">
      <c r="A49" s="25"/>
      <c r="B49" s="25"/>
      <c r="S49" s="14"/>
    </row>
    <row r="50" spans="1:25" ht="21" x14ac:dyDescent="0.35">
      <c r="A50" s="25"/>
      <c r="B50" s="25"/>
      <c r="S50" s="14"/>
      <c r="W50" s="14"/>
      <c r="X50" s="14"/>
      <c r="Y50" s="14"/>
    </row>
    <row r="51" spans="1:25" ht="21" x14ac:dyDescent="0.35">
      <c r="A51" s="25"/>
      <c r="B51" s="25"/>
      <c r="C51" s="14"/>
      <c r="S51" s="14"/>
      <c r="W51" s="14"/>
      <c r="X51" s="14"/>
      <c r="Y51" s="14"/>
    </row>
    <row r="52" spans="1:25" ht="21" x14ac:dyDescent="0.35">
      <c r="A52" s="25"/>
      <c r="S52" s="14"/>
      <c r="W52" s="14"/>
      <c r="X52" s="14"/>
      <c r="Y52" s="14"/>
    </row>
    <row r="53" spans="1:25" ht="21" x14ac:dyDescent="0.35">
      <c r="A53" s="25" t="s">
        <v>66</v>
      </c>
      <c r="B53" s="25">
        <v>0</v>
      </c>
      <c r="S53" s="14"/>
      <c r="W53" s="14"/>
      <c r="X53" s="14"/>
      <c r="Y53" s="14"/>
    </row>
    <row r="54" spans="1:25" ht="21" x14ac:dyDescent="0.35">
      <c r="A54" s="25" t="s">
        <v>67</v>
      </c>
      <c r="B54" s="25">
        <v>0</v>
      </c>
      <c r="S54" s="14"/>
      <c r="T54" s="6"/>
      <c r="W54" s="14"/>
      <c r="X54" s="14"/>
      <c r="Y54" s="14"/>
    </row>
    <row r="55" spans="1:25" ht="21" x14ac:dyDescent="0.35">
      <c r="A55" s="25"/>
      <c r="B55" s="79"/>
      <c r="S55" s="14"/>
    </row>
    <row r="56" spans="1:25" ht="21" x14ac:dyDescent="0.35">
      <c r="A56" s="25" t="s">
        <v>51</v>
      </c>
      <c r="B56" s="79">
        <v>0.36</v>
      </c>
      <c r="C56" s="12" t="s">
        <v>83</v>
      </c>
      <c r="D56" s="12"/>
      <c r="E56" s="12"/>
      <c r="Q56" s="40"/>
      <c r="S56" s="14"/>
      <c r="V56" s="25"/>
    </row>
    <row r="57" spans="1:25" x14ac:dyDescent="0.25">
      <c r="B57" s="80"/>
      <c r="C57" s="12" t="s">
        <v>82</v>
      </c>
      <c r="D57" s="12"/>
      <c r="S57" s="14"/>
    </row>
    <row r="59" spans="1:25" ht="21" x14ac:dyDescent="0.35">
      <c r="B59" s="89"/>
      <c r="C59" s="90"/>
      <c r="D59" s="90"/>
      <c r="E59" s="91"/>
      <c r="F59" s="29"/>
      <c r="G59" s="29"/>
      <c r="M59" s="25"/>
      <c r="N59" s="25"/>
    </row>
    <row r="60" spans="1:25" ht="21" x14ac:dyDescent="0.35">
      <c r="B60" s="89"/>
      <c r="C60" s="90"/>
      <c r="D60" s="90"/>
      <c r="E60" s="90"/>
      <c r="F60" s="29"/>
      <c r="G60" s="29"/>
      <c r="M60" s="25"/>
      <c r="N60" s="25"/>
      <c r="O60" s="14"/>
    </row>
    <row r="61" spans="1:25" ht="28.5" customHeight="1" x14ac:dyDescent="0.35">
      <c r="A61" s="25"/>
      <c r="B61" s="25"/>
    </row>
    <row r="64" spans="1:25" ht="18.75" x14ac:dyDescent="0.3">
      <c r="A64" s="28"/>
      <c r="B64" s="29"/>
      <c r="C64" s="29"/>
      <c r="D64" s="30"/>
      <c r="E64" s="29"/>
      <c r="F64" s="29"/>
    </row>
    <row r="65" spans="1:23" x14ac:dyDescent="0.25">
      <c r="A65" s="28"/>
      <c r="B65" s="29"/>
      <c r="C65" s="29"/>
      <c r="D65" s="29"/>
      <c r="E65" s="29"/>
      <c r="F65" s="29"/>
    </row>
    <row r="66" spans="1:23" ht="23.25" x14ac:dyDescent="0.35">
      <c r="B66" s="65"/>
    </row>
    <row r="67" spans="1:23" ht="26.25" x14ac:dyDescent="0.4">
      <c r="B67" s="61" t="s">
        <v>3</v>
      </c>
      <c r="C67" s="61" t="s">
        <v>4</v>
      </c>
    </row>
    <row r="68" spans="1:23" ht="26.25" x14ac:dyDescent="0.4">
      <c r="A68" t="s">
        <v>87</v>
      </c>
      <c r="B68" s="61"/>
      <c r="C68" s="1">
        <v>5.1749999999999998</v>
      </c>
      <c r="D68" t="s">
        <v>88</v>
      </c>
      <c r="F68" s="77"/>
    </row>
    <row r="69" spans="1:23" x14ac:dyDescent="0.25">
      <c r="D69" t="s">
        <v>89</v>
      </c>
    </row>
    <row r="70" spans="1:23" ht="15.75" thickBot="1" x14ac:dyDescent="0.3">
      <c r="A70" s="55"/>
      <c r="B70" s="54"/>
      <c r="C70" s="78"/>
      <c r="D70" s="6"/>
      <c r="E70" s="6"/>
      <c r="F70" s="77"/>
    </row>
    <row r="71" spans="1:23" x14ac:dyDescent="0.25">
      <c r="A71" s="26"/>
      <c r="B71">
        <f>SUM(B68:B70)</f>
        <v>0</v>
      </c>
      <c r="C71">
        <f>SUM(C68:C70)</f>
        <v>5.1749999999999998</v>
      </c>
    </row>
    <row r="72" spans="1:23" x14ac:dyDescent="0.25">
      <c r="A72" s="26" t="s">
        <v>1</v>
      </c>
      <c r="B72">
        <v>11.43</v>
      </c>
    </row>
    <row r="73" spans="1:23" ht="15.75" thickBot="1" x14ac:dyDescent="0.3">
      <c r="A73" s="26" t="s">
        <v>2</v>
      </c>
      <c r="B73" s="4"/>
      <c r="C73" s="4">
        <v>6.2549999999999999</v>
      </c>
      <c r="D73" s="14" t="s">
        <v>90</v>
      </c>
    </row>
    <row r="74" spans="1:23" ht="15.75" thickBot="1" x14ac:dyDescent="0.3">
      <c r="B74">
        <f>SUM(B71:B73)</f>
        <v>11.43</v>
      </c>
      <c r="C74">
        <f>SUM(C71:C73)</f>
        <v>11.43</v>
      </c>
    </row>
    <row r="75" spans="1:23" x14ac:dyDescent="0.25">
      <c r="A75" s="10" t="s">
        <v>0</v>
      </c>
      <c r="B75" s="19"/>
      <c r="C75" s="21">
        <v>1.71</v>
      </c>
      <c r="D75" t="s">
        <v>60</v>
      </c>
      <c r="F75" s="1"/>
    </row>
    <row r="76" spans="1:23" ht="15" customHeight="1" thickBot="1" x14ac:dyDescent="0.3">
      <c r="A76" s="11" t="s">
        <v>5</v>
      </c>
      <c r="B76" s="20"/>
      <c r="C76" s="22">
        <v>3.4649999999999999</v>
      </c>
      <c r="F76" s="1"/>
    </row>
    <row r="77" spans="1:23" x14ac:dyDescent="0.25">
      <c r="B77" s="8" t="s">
        <v>60</v>
      </c>
      <c r="C77" s="1"/>
      <c r="D77" s="1"/>
    </row>
    <row r="78" spans="1:23" x14ac:dyDescent="0.25">
      <c r="B78" s="9"/>
      <c r="C78" s="1"/>
      <c r="D78" s="1"/>
    </row>
    <row r="79" spans="1:23" ht="15.75" thickBot="1" x14ac:dyDescent="0.3">
      <c r="D79" s="1"/>
      <c r="E79" s="1"/>
    </row>
    <row r="80" spans="1:23" ht="23.25" x14ac:dyDescent="0.35">
      <c r="A80" s="3" t="s">
        <v>35</v>
      </c>
      <c r="D80" t="s">
        <v>10</v>
      </c>
      <c r="F80" t="s">
        <v>13</v>
      </c>
      <c r="G80" t="s">
        <v>11</v>
      </c>
      <c r="J80" t="s">
        <v>11</v>
      </c>
      <c r="K80" t="s">
        <v>24</v>
      </c>
      <c r="L80" s="15" t="s">
        <v>11</v>
      </c>
      <c r="M80" s="18" t="s">
        <v>33</v>
      </c>
      <c r="N80" t="s">
        <v>34</v>
      </c>
      <c r="O80" t="s">
        <v>10</v>
      </c>
      <c r="P80" s="27" t="s">
        <v>11</v>
      </c>
      <c r="Q80" t="s">
        <v>53</v>
      </c>
      <c r="R80" t="s">
        <v>58</v>
      </c>
      <c r="S80" t="s">
        <v>54</v>
      </c>
      <c r="T80" s="48" t="s">
        <v>68</v>
      </c>
      <c r="U80" s="36" t="s">
        <v>65</v>
      </c>
      <c r="V80" s="51" t="s">
        <v>69</v>
      </c>
      <c r="W80" s="37"/>
    </row>
    <row r="81" spans="1:32" ht="23.25" x14ac:dyDescent="0.35">
      <c r="A81" t="s">
        <v>50</v>
      </c>
      <c r="B81" t="s">
        <v>7</v>
      </c>
      <c r="C81">
        <v>1.35</v>
      </c>
      <c r="D81">
        <v>-0.27</v>
      </c>
      <c r="E81">
        <f>SUM(C81:D81)</f>
        <v>1.08</v>
      </c>
      <c r="F81">
        <v>-1.05</v>
      </c>
      <c r="G81" s="14">
        <v>0.03</v>
      </c>
      <c r="H81" s="14"/>
      <c r="I81" s="14" t="s">
        <v>12</v>
      </c>
      <c r="J81">
        <v>0</v>
      </c>
      <c r="L81" s="15"/>
      <c r="P81">
        <v>0</v>
      </c>
      <c r="T81" s="38">
        <v>0</v>
      </c>
      <c r="W81" s="39"/>
    </row>
    <row r="82" spans="1:32" ht="23.25" x14ac:dyDescent="0.35">
      <c r="B82" s="1" t="s">
        <v>49</v>
      </c>
      <c r="C82">
        <v>0.18</v>
      </c>
      <c r="D82">
        <v>-4.4999999999999998E-2</v>
      </c>
      <c r="E82">
        <f>SUM(C82:D82)</f>
        <v>0.13500000000000001</v>
      </c>
      <c r="G82">
        <v>0.13500000000000001</v>
      </c>
      <c r="J82">
        <v>0.13500000000000001</v>
      </c>
      <c r="K82">
        <v>-4.4999999999999998E-2</v>
      </c>
      <c r="L82" s="15">
        <f>J82+K82</f>
        <v>9.0000000000000011E-2</v>
      </c>
      <c r="N82">
        <v>0.09</v>
      </c>
      <c r="O82">
        <v>-4.4999999999999998E-2</v>
      </c>
      <c r="P82">
        <f>N82+O82</f>
        <v>4.4999999999999998E-2</v>
      </c>
      <c r="R82">
        <f>SUM(P82:Q82)</f>
        <v>4.4999999999999998E-2</v>
      </c>
      <c r="S82" s="14">
        <v>-4.4999999999999998E-2</v>
      </c>
      <c r="T82" s="38">
        <v>0</v>
      </c>
      <c r="W82" s="39"/>
    </row>
    <row r="83" spans="1:32" ht="23.25" x14ac:dyDescent="0.35">
      <c r="B83" t="s">
        <v>8</v>
      </c>
      <c r="C83">
        <v>3.15</v>
      </c>
      <c r="D83">
        <v>-0.18</v>
      </c>
      <c r="E83">
        <f>SUM(C83:D83)</f>
        <v>2.9699999999999998</v>
      </c>
      <c r="G83">
        <v>2.97</v>
      </c>
      <c r="J83">
        <v>2.97</v>
      </c>
      <c r="K83">
        <v>-0.45</v>
      </c>
      <c r="L83" s="15">
        <f t="shared" ref="L83:L84" si="10">J83+K83</f>
        <v>2.52</v>
      </c>
      <c r="M83">
        <v>-0.27</v>
      </c>
      <c r="N83">
        <v>2.25</v>
      </c>
      <c r="O83">
        <v>-1.53</v>
      </c>
      <c r="P83">
        <f t="shared" ref="P83:P84" si="11">N83+O83</f>
        <v>0.72</v>
      </c>
      <c r="Q83">
        <v>-0.45</v>
      </c>
      <c r="R83">
        <f>SUM(P83:Q83)</f>
        <v>0.26999999999999996</v>
      </c>
      <c r="T83" s="59">
        <v>0.27</v>
      </c>
      <c r="U83" s="57">
        <v>-0.13500000000000001</v>
      </c>
      <c r="V83" s="57">
        <v>0.13500000000000001</v>
      </c>
      <c r="W83" s="39"/>
    </row>
    <row r="84" spans="1:32" ht="24" thickBot="1" x14ac:dyDescent="0.4">
      <c r="B84" t="s">
        <v>9</v>
      </c>
      <c r="C84" s="4">
        <v>1.35</v>
      </c>
      <c r="D84">
        <v>-0.09</v>
      </c>
      <c r="E84" s="4">
        <f>SUM(C84:D84)</f>
        <v>1.26</v>
      </c>
      <c r="G84" s="13">
        <v>1.26</v>
      </c>
      <c r="J84" s="13">
        <v>1.26</v>
      </c>
      <c r="K84">
        <v>-0.27</v>
      </c>
      <c r="L84" s="16">
        <f t="shared" si="10"/>
        <v>0.99</v>
      </c>
      <c r="M84">
        <v>-0.18</v>
      </c>
      <c r="N84" s="4">
        <v>0.81</v>
      </c>
      <c r="O84">
        <v>-0.54</v>
      </c>
      <c r="P84">
        <f t="shared" si="11"/>
        <v>0.27</v>
      </c>
      <c r="R84">
        <f>SUM(P84:Q84)</f>
        <v>0.27</v>
      </c>
      <c r="T84" s="59">
        <v>0.27</v>
      </c>
      <c r="U84" s="57">
        <v>-0.18</v>
      </c>
      <c r="V84" s="57">
        <v>0.09</v>
      </c>
      <c r="W84" s="39"/>
    </row>
    <row r="85" spans="1:32" ht="19.5" thickBot="1" x14ac:dyDescent="0.35">
      <c r="C85">
        <f>SUM(C81:C84)</f>
        <v>6.0299999999999994</v>
      </c>
      <c r="E85">
        <f>SUM(E81:E84)</f>
        <v>5.4449999999999994</v>
      </c>
      <c r="G85">
        <f>SUM(G81:G84)</f>
        <v>4.3950000000000005</v>
      </c>
      <c r="J85">
        <f>SUM(J81:J84)</f>
        <v>4.3650000000000002</v>
      </c>
      <c r="L85" s="33">
        <f>SUM(L82:L84)</f>
        <v>3.5999999999999996</v>
      </c>
      <c r="M85" s="18"/>
      <c r="N85" s="31">
        <f>SUM(N82:N84)</f>
        <v>3.15</v>
      </c>
      <c r="P85" s="34">
        <f>SUM(P82:P84)</f>
        <v>1.0350000000000001</v>
      </c>
      <c r="R85" s="40"/>
      <c r="T85" s="58"/>
      <c r="U85" s="6"/>
      <c r="V85" s="54"/>
      <c r="W85" s="39"/>
    </row>
    <row r="86" spans="1:32" ht="23.25" x14ac:dyDescent="0.35">
      <c r="L86" s="15"/>
      <c r="T86" s="38">
        <f>SUM(T81:T85)</f>
        <v>0.54</v>
      </c>
      <c r="V86" s="52">
        <f>SUM(V83:V85)</f>
        <v>0.22500000000000001</v>
      </c>
      <c r="W86" s="39"/>
    </row>
    <row r="87" spans="1:32" ht="24" thickBot="1" x14ac:dyDescent="0.4">
      <c r="L87" s="15"/>
      <c r="T87" s="41"/>
      <c r="U87" s="4"/>
      <c r="V87" s="4"/>
      <c r="W87" s="42"/>
    </row>
    <row r="88" spans="1:32" ht="23.25" x14ac:dyDescent="0.35">
      <c r="A88" s="7" t="s">
        <v>14</v>
      </c>
      <c r="B88" s="7"/>
      <c r="C88" s="5"/>
      <c r="D88" t="s">
        <v>25</v>
      </c>
      <c r="E88" t="s">
        <v>55</v>
      </c>
      <c r="F88" t="s">
        <v>64</v>
      </c>
      <c r="H88" t="s">
        <v>72</v>
      </c>
      <c r="I88" t="s">
        <v>11</v>
      </c>
      <c r="J88" t="s">
        <v>76</v>
      </c>
      <c r="K88" t="s">
        <v>11</v>
      </c>
      <c r="L88" s="15"/>
    </row>
    <row r="89" spans="1:32" ht="23.25" x14ac:dyDescent="0.35">
      <c r="B89" t="s">
        <v>15</v>
      </c>
      <c r="C89">
        <v>0.18</v>
      </c>
      <c r="E89" s="6">
        <f t="shared" ref="E89:E97" si="12">SUM(C89:D89)</f>
        <v>0.18</v>
      </c>
      <c r="F89" s="12">
        <v>24</v>
      </c>
      <c r="G89" s="12" t="s">
        <v>60</v>
      </c>
      <c r="H89">
        <v>-0.13500000000000001</v>
      </c>
      <c r="I89">
        <f>E89+H89</f>
        <v>4.4999999999999984E-2</v>
      </c>
      <c r="J89">
        <v>-4.4999999999999998E-2</v>
      </c>
      <c r="K89">
        <f t="shared" ref="K89:K94" si="13">SUM(I89:J89)</f>
        <v>0</v>
      </c>
      <c r="L89" s="15"/>
    </row>
    <row r="90" spans="1:32" ht="23.25" x14ac:dyDescent="0.35">
      <c r="B90" t="s">
        <v>16</v>
      </c>
      <c r="C90">
        <v>0.58499999999999996</v>
      </c>
      <c r="D90">
        <v>-0.22500000000000001</v>
      </c>
      <c r="E90" s="6">
        <f t="shared" si="12"/>
        <v>0.36</v>
      </c>
      <c r="F90" s="12">
        <v>48</v>
      </c>
      <c r="G90" s="12" t="s">
        <v>60</v>
      </c>
      <c r="H90">
        <v>-0.22500000000000001</v>
      </c>
      <c r="I90">
        <f t="shared" ref="I90:I97" si="14">E90+H90</f>
        <v>0.13499999999999998</v>
      </c>
      <c r="J90">
        <v>-0.13500000000000001</v>
      </c>
      <c r="K90">
        <f t="shared" si="13"/>
        <v>0</v>
      </c>
      <c r="L90" s="15"/>
    </row>
    <row r="91" spans="1:32" ht="23.25" x14ac:dyDescent="0.35">
      <c r="B91" t="s">
        <v>17</v>
      </c>
      <c r="C91">
        <v>0.27</v>
      </c>
      <c r="D91">
        <v>-0.09</v>
      </c>
      <c r="E91" s="6">
        <f t="shared" si="12"/>
        <v>0.18000000000000002</v>
      </c>
      <c r="F91" s="12">
        <v>24</v>
      </c>
      <c r="G91" s="12" t="s">
        <v>60</v>
      </c>
      <c r="H91">
        <v>-0.09</v>
      </c>
      <c r="I91">
        <f t="shared" si="14"/>
        <v>9.0000000000000024E-2</v>
      </c>
      <c r="J91">
        <v>-0.09</v>
      </c>
      <c r="K91">
        <f t="shared" si="13"/>
        <v>0</v>
      </c>
      <c r="L91" s="15"/>
    </row>
    <row r="92" spans="1:32" ht="23.25" x14ac:dyDescent="0.35">
      <c r="B92" t="s">
        <v>18</v>
      </c>
      <c r="C92">
        <v>0.40500000000000003</v>
      </c>
      <c r="D92">
        <v>-0.13500000000000001</v>
      </c>
      <c r="E92" s="6">
        <f t="shared" si="12"/>
        <v>0.27</v>
      </c>
      <c r="F92" s="12">
        <v>36</v>
      </c>
      <c r="G92" s="12" t="s">
        <v>60</v>
      </c>
      <c r="H92">
        <v>-0.13500000000000001</v>
      </c>
      <c r="I92">
        <f t="shared" si="14"/>
        <v>0.13500000000000001</v>
      </c>
      <c r="J92">
        <v>-0.13500000000000001</v>
      </c>
      <c r="K92">
        <f t="shared" si="13"/>
        <v>0</v>
      </c>
      <c r="L92" s="15"/>
    </row>
    <row r="93" spans="1:32" ht="23.25" x14ac:dyDescent="0.35">
      <c r="B93" t="s">
        <v>19</v>
      </c>
      <c r="C93">
        <v>0.45</v>
      </c>
      <c r="D93">
        <v>-0.13500000000000001</v>
      </c>
      <c r="E93" s="6">
        <f t="shared" si="12"/>
        <v>0.315</v>
      </c>
      <c r="F93" s="12">
        <v>42</v>
      </c>
      <c r="G93" s="12" t="s">
        <v>60</v>
      </c>
      <c r="H93">
        <v>-0.18</v>
      </c>
      <c r="I93">
        <f t="shared" si="14"/>
        <v>0.13500000000000001</v>
      </c>
      <c r="J93">
        <v>-0.13500000000000001</v>
      </c>
      <c r="K93">
        <f t="shared" si="13"/>
        <v>0</v>
      </c>
      <c r="L93" s="3"/>
      <c r="W93" s="15"/>
      <c r="X93" s="18"/>
      <c r="AA93" s="27"/>
      <c r="AD93" s="25"/>
      <c r="AF93" s="52"/>
    </row>
    <row r="94" spans="1:32" ht="23.25" x14ac:dyDescent="0.35">
      <c r="B94" t="s">
        <v>20</v>
      </c>
      <c r="C94">
        <v>0.315</v>
      </c>
      <c r="D94">
        <v>-0.09</v>
      </c>
      <c r="E94" s="6">
        <f t="shared" si="12"/>
        <v>0.22500000000000001</v>
      </c>
      <c r="F94" s="12">
        <v>30</v>
      </c>
      <c r="G94" s="12" t="s">
        <v>60</v>
      </c>
      <c r="H94">
        <v>-0.13500000000000001</v>
      </c>
      <c r="I94">
        <f t="shared" si="14"/>
        <v>0.09</v>
      </c>
      <c r="J94">
        <v>-0.09</v>
      </c>
      <c r="K94">
        <f t="shared" si="13"/>
        <v>0</v>
      </c>
      <c r="R94" s="14"/>
      <c r="S94" s="14"/>
      <c r="T94" s="14"/>
      <c r="W94" s="15"/>
    </row>
    <row r="95" spans="1:32" ht="23.25" x14ac:dyDescent="0.35">
      <c r="B95" t="s">
        <v>21</v>
      </c>
      <c r="C95">
        <v>0.09</v>
      </c>
      <c r="D95">
        <v>-4.4999999999999998E-2</v>
      </c>
      <c r="E95" s="6">
        <f t="shared" si="12"/>
        <v>4.4999999999999998E-2</v>
      </c>
      <c r="F95" s="12">
        <v>6</v>
      </c>
      <c r="G95" s="12" t="s">
        <v>60</v>
      </c>
      <c r="H95">
        <v>-4.4999999999999998E-2</v>
      </c>
      <c r="I95">
        <f t="shared" si="14"/>
        <v>0</v>
      </c>
      <c r="M95" s="1"/>
      <c r="W95" s="15"/>
    </row>
    <row r="96" spans="1:32" ht="23.25" x14ac:dyDescent="0.35">
      <c r="B96" t="s">
        <v>22</v>
      </c>
      <c r="C96">
        <v>0.40500000000000003</v>
      </c>
      <c r="D96">
        <v>-0.18</v>
      </c>
      <c r="E96" s="6">
        <f t="shared" si="12"/>
        <v>0.22500000000000003</v>
      </c>
      <c r="F96" s="12">
        <v>30</v>
      </c>
      <c r="G96" s="12" t="s">
        <v>60</v>
      </c>
      <c r="H96">
        <v>-0.18</v>
      </c>
      <c r="I96">
        <f t="shared" si="14"/>
        <v>4.500000000000004E-2</v>
      </c>
      <c r="J96">
        <v>-4.4999999999999998E-2</v>
      </c>
      <c r="K96">
        <f>SUM(I96:J96)</f>
        <v>0</v>
      </c>
      <c r="W96" s="15"/>
      <c r="AD96" s="6"/>
      <c r="AE96" s="6"/>
      <c r="AF96" s="6"/>
    </row>
    <row r="97" spans="1:33" ht="24" thickBot="1" x14ac:dyDescent="0.4">
      <c r="B97" t="s">
        <v>23</v>
      </c>
      <c r="C97" s="4">
        <v>0.18</v>
      </c>
      <c r="D97" s="4">
        <v>-0.09</v>
      </c>
      <c r="E97" s="54">
        <f t="shared" si="12"/>
        <v>0.09</v>
      </c>
      <c r="F97" s="12">
        <v>12</v>
      </c>
      <c r="G97" s="12" t="s">
        <v>60</v>
      </c>
      <c r="H97" s="4">
        <v>-4.4999999999999998E-2</v>
      </c>
      <c r="I97" s="4">
        <f t="shared" si="14"/>
        <v>4.4999999999999998E-2</v>
      </c>
      <c r="J97" s="4"/>
      <c r="K97" s="4">
        <f>SUM(I97:J97)</f>
        <v>4.4999999999999998E-2</v>
      </c>
      <c r="W97" s="15"/>
      <c r="AD97" s="6"/>
      <c r="AE97" s="6"/>
      <c r="AF97" s="6"/>
    </row>
    <row r="98" spans="1:33" ht="23.25" x14ac:dyDescent="0.35">
      <c r="B98" t="s">
        <v>26</v>
      </c>
      <c r="C98">
        <v>2.88</v>
      </c>
      <c r="D98">
        <f>SUM(D89:D97)</f>
        <v>-0.98999999999999988</v>
      </c>
      <c r="E98" s="6">
        <f>SUM(E89:E97)</f>
        <v>1.8900000000000003</v>
      </c>
      <c r="H98" s="33">
        <f>SUM(H89:H97)</f>
        <v>-1.17</v>
      </c>
      <c r="I98">
        <f>SUM(I89:I97)</f>
        <v>0.72000000000000008</v>
      </c>
      <c r="J98">
        <f>SUM(J89:J97)</f>
        <v>-0.67500000000000004</v>
      </c>
      <c r="K98" s="25">
        <f>SUM(K89:K97)</f>
        <v>4.4999999999999998E-2</v>
      </c>
      <c r="M98" s="50" t="s">
        <v>73</v>
      </c>
      <c r="N98" s="66">
        <v>0.22500000000000001</v>
      </c>
      <c r="O98" t="s">
        <v>6</v>
      </c>
      <c r="W98" s="33"/>
      <c r="X98" s="18"/>
      <c r="Y98" s="33"/>
      <c r="AC98" s="40"/>
      <c r="AD98" s="6"/>
      <c r="AE98" s="6"/>
      <c r="AF98" s="6"/>
    </row>
    <row r="99" spans="1:33" ht="23.25" x14ac:dyDescent="0.35">
      <c r="M99" s="75">
        <v>45046</v>
      </c>
      <c r="N99" s="76">
        <v>4.4999999999999998E-2</v>
      </c>
      <c r="O99" t="s">
        <v>78</v>
      </c>
      <c r="P99" s="14" t="s">
        <v>0</v>
      </c>
      <c r="W99" s="15"/>
      <c r="AF99" s="52"/>
    </row>
    <row r="100" spans="1:33" ht="23.25" x14ac:dyDescent="0.35">
      <c r="A100" s="17" t="s">
        <v>6</v>
      </c>
      <c r="B100" s="17"/>
      <c r="C100" s="17">
        <v>4.9950000000000001</v>
      </c>
      <c r="D100" t="s">
        <v>32</v>
      </c>
      <c r="F100" t="s">
        <v>10</v>
      </c>
      <c r="G100" t="s">
        <v>11</v>
      </c>
      <c r="H100" s="14" t="s">
        <v>56</v>
      </c>
      <c r="I100" t="s">
        <v>53</v>
      </c>
      <c r="J100" s="1" t="s">
        <v>11</v>
      </c>
      <c r="K100" t="s">
        <v>57</v>
      </c>
      <c r="M100" s="47"/>
      <c r="N100" s="67">
        <v>1.62</v>
      </c>
      <c r="O100" t="s">
        <v>6</v>
      </c>
      <c r="W100" s="15"/>
    </row>
    <row r="101" spans="1:33" ht="23.25" x14ac:dyDescent="0.35">
      <c r="A101" t="s">
        <v>27</v>
      </c>
      <c r="B101">
        <v>0.36</v>
      </c>
      <c r="D101">
        <v>-0.18</v>
      </c>
      <c r="E101">
        <f>SUM(B101:D101)</f>
        <v>0.18</v>
      </c>
      <c r="F101">
        <v>-0.13500000000000001</v>
      </c>
      <c r="G101">
        <f>E101+F101</f>
        <v>4.4999999999999984E-2</v>
      </c>
      <c r="I101">
        <v>-4.4999999999999998E-2</v>
      </c>
      <c r="J101">
        <f>SUM(G101:I101)</f>
        <v>0</v>
      </c>
      <c r="M101" s="47"/>
      <c r="N101" s="67">
        <v>4.0049999999999999</v>
      </c>
      <c r="O101" t="s">
        <v>6</v>
      </c>
      <c r="W101" s="15"/>
    </row>
    <row r="102" spans="1:33" ht="23.25" x14ac:dyDescent="0.35">
      <c r="A102" t="s">
        <v>28</v>
      </c>
      <c r="B102">
        <v>0.81</v>
      </c>
      <c r="D102">
        <v>-0.45</v>
      </c>
      <c r="E102">
        <f>SUM(B102:D102)</f>
        <v>0.36000000000000004</v>
      </c>
      <c r="F102">
        <v>-0.18</v>
      </c>
      <c r="G102">
        <f t="shared" ref="G102:G106" si="15">E102+F102</f>
        <v>0.18000000000000005</v>
      </c>
      <c r="I102">
        <v>-0.18</v>
      </c>
      <c r="J102">
        <f t="shared" ref="J102:J106" si="16">SUM(G102:I102)</f>
        <v>0</v>
      </c>
      <c r="M102" s="47"/>
      <c r="N102" s="67"/>
      <c r="P102" s="6"/>
      <c r="W102" s="15"/>
    </row>
    <row r="103" spans="1:33" ht="23.25" x14ac:dyDescent="0.35">
      <c r="G103">
        <f t="shared" si="15"/>
        <v>0</v>
      </c>
      <c r="J103">
        <f t="shared" si="16"/>
        <v>0</v>
      </c>
      <c r="M103" s="47"/>
      <c r="N103" s="67"/>
      <c r="O103" s="14"/>
      <c r="P103" s="6"/>
      <c r="W103" s="15"/>
    </row>
    <row r="104" spans="1:33" ht="23.25" x14ac:dyDescent="0.35">
      <c r="A104" t="s">
        <v>29</v>
      </c>
      <c r="B104">
        <v>3.15</v>
      </c>
      <c r="D104">
        <v>-0.45</v>
      </c>
      <c r="E104">
        <f>SUM(B104:D104)</f>
        <v>2.6999999999999997</v>
      </c>
      <c r="F104">
        <v>-0.81</v>
      </c>
      <c r="G104">
        <f t="shared" si="15"/>
        <v>1.8899999999999997</v>
      </c>
      <c r="H104" s="14">
        <v>0.45</v>
      </c>
      <c r="I104">
        <v>-0.9</v>
      </c>
      <c r="J104">
        <f t="shared" si="16"/>
        <v>1.44</v>
      </c>
      <c r="K104" s="14" t="s">
        <v>61</v>
      </c>
      <c r="M104" s="47"/>
      <c r="N104" s="67"/>
      <c r="O104" s="14"/>
      <c r="P104" s="6"/>
      <c r="W104" s="15"/>
    </row>
    <row r="105" spans="1:33" ht="24" thickBot="1" x14ac:dyDescent="0.4">
      <c r="G105">
        <f t="shared" si="15"/>
        <v>0</v>
      </c>
      <c r="J105">
        <f t="shared" si="16"/>
        <v>0</v>
      </c>
      <c r="M105" s="47"/>
      <c r="N105" s="68">
        <v>0.36</v>
      </c>
      <c r="O105" t="s">
        <v>81</v>
      </c>
      <c r="P105" s="6"/>
      <c r="W105" s="15"/>
    </row>
    <row r="106" spans="1:33" ht="24" thickBot="1" x14ac:dyDescent="0.4">
      <c r="A106" t="s">
        <v>30</v>
      </c>
      <c r="B106">
        <v>0.67500000000000004</v>
      </c>
      <c r="D106">
        <v>-0.18</v>
      </c>
      <c r="E106">
        <f>SUM(B106:D106)</f>
        <v>0.49500000000000005</v>
      </c>
      <c r="F106">
        <v>-0.22500000000000001</v>
      </c>
      <c r="G106">
        <f t="shared" si="15"/>
        <v>0.27</v>
      </c>
      <c r="H106" s="14">
        <v>0.18</v>
      </c>
      <c r="I106">
        <v>-0.27</v>
      </c>
      <c r="J106">
        <f t="shared" si="16"/>
        <v>0.18</v>
      </c>
      <c r="K106" s="14" t="s">
        <v>59</v>
      </c>
      <c r="M106" s="53"/>
      <c r="N106" s="69">
        <f>SUM(N98:N105)</f>
        <v>6.2549999999999999</v>
      </c>
      <c r="P106" s="6"/>
      <c r="W106" s="15"/>
    </row>
    <row r="107" spans="1:33" ht="24" thickBot="1" x14ac:dyDescent="0.4">
      <c r="A107" s="1" t="s">
        <v>31</v>
      </c>
      <c r="E107" s="31">
        <f>SUM(E101:E106)</f>
        <v>3.7349999999999999</v>
      </c>
      <c r="G107" s="32">
        <f>SUM(G101:G106)</f>
        <v>2.3849999999999998</v>
      </c>
      <c r="H107" s="40"/>
      <c r="J107" s="49">
        <f>SUM(J101:J106)</f>
        <v>1.6199999999999999</v>
      </c>
      <c r="K107" s="60" t="s">
        <v>63</v>
      </c>
      <c r="P107" s="6"/>
      <c r="W107" s="15"/>
    </row>
    <row r="108" spans="1:33" ht="23.25" x14ac:dyDescent="0.35">
      <c r="P108" s="6"/>
      <c r="W108" s="15"/>
      <c r="AE108" s="1"/>
      <c r="AF108" s="1"/>
    </row>
    <row r="109" spans="1:33" ht="29.25" thickBot="1" x14ac:dyDescent="0.5">
      <c r="P109" s="6"/>
      <c r="W109" s="15"/>
      <c r="AE109" s="44"/>
      <c r="AF109" s="44"/>
      <c r="AG109" s="43"/>
    </row>
    <row r="110" spans="1:33" ht="28.5" x14ac:dyDescent="0.45">
      <c r="A110" s="35" t="s">
        <v>36</v>
      </c>
      <c r="B110" s="36"/>
      <c r="C110" s="36"/>
      <c r="D110" s="36"/>
      <c r="E110" s="36" t="s">
        <v>10</v>
      </c>
      <c r="F110" s="36" t="s">
        <v>11</v>
      </c>
      <c r="G110" s="36" t="s">
        <v>52</v>
      </c>
      <c r="H110" s="45" t="s">
        <v>56</v>
      </c>
      <c r="I110" s="36" t="s">
        <v>11</v>
      </c>
      <c r="J110" s="36" t="s">
        <v>54</v>
      </c>
      <c r="K110" s="70" t="s">
        <v>62</v>
      </c>
      <c r="L110" s="70" t="s">
        <v>70</v>
      </c>
      <c r="M110" s="71" t="s">
        <v>71</v>
      </c>
      <c r="P110" s="6"/>
      <c r="W110" s="15"/>
      <c r="AB110" s="52"/>
      <c r="AC110" s="52"/>
      <c r="AE110" s="44"/>
      <c r="AF110" s="44"/>
      <c r="AG110" s="43"/>
    </row>
    <row r="111" spans="1:33" ht="33.75" x14ac:dyDescent="0.5">
      <c r="A111" s="38"/>
      <c r="B111" t="s">
        <v>39</v>
      </c>
      <c r="C111">
        <v>0.99</v>
      </c>
      <c r="D111" t="s">
        <v>40</v>
      </c>
      <c r="E111">
        <v>-0.36</v>
      </c>
      <c r="F111">
        <f>C111+E111</f>
        <v>0.63</v>
      </c>
      <c r="G111">
        <v>-0.72</v>
      </c>
      <c r="H111" s="14">
        <v>0.45</v>
      </c>
      <c r="I111">
        <f>SUM(F111:H111)</f>
        <v>0.36000000000000004</v>
      </c>
      <c r="J111">
        <v>4.4999999999999998E-2</v>
      </c>
      <c r="K111">
        <v>0.40500000000000003</v>
      </c>
      <c r="L111">
        <v>-0.09</v>
      </c>
      <c r="M111" s="72">
        <f>SUM(K111:L111)</f>
        <v>0.31500000000000006</v>
      </c>
      <c r="P111" s="6"/>
      <c r="W111" s="44"/>
      <c r="X111" s="24"/>
      <c r="AB111" s="52"/>
      <c r="AC111" s="52"/>
      <c r="AE111" s="44"/>
      <c r="AF111" s="44"/>
      <c r="AG111" s="43"/>
    </row>
    <row r="112" spans="1:33" ht="28.5" x14ac:dyDescent="0.45">
      <c r="A112" s="38"/>
      <c r="B112" t="s">
        <v>38</v>
      </c>
      <c r="C112">
        <v>0.54</v>
      </c>
      <c r="D112" t="s">
        <v>41</v>
      </c>
      <c r="E112">
        <v>-0.09</v>
      </c>
      <c r="F112">
        <f t="shared" ref="F112:F116" si="17">C112+E112</f>
        <v>0.45000000000000007</v>
      </c>
      <c r="G112">
        <v>-0.40500000000000003</v>
      </c>
      <c r="H112" s="14">
        <v>0.18</v>
      </c>
      <c r="I112">
        <f>SUM(F112:H112)</f>
        <v>0.22500000000000003</v>
      </c>
      <c r="K112">
        <f>SUM(I112:J112)</f>
        <v>0.22500000000000003</v>
      </c>
      <c r="L112">
        <v>-0.09</v>
      </c>
      <c r="M112" s="72">
        <f>SUM(K112:L112)</f>
        <v>0.13500000000000004</v>
      </c>
      <c r="W112" s="15"/>
      <c r="AB112" s="52"/>
      <c r="AC112" s="52"/>
      <c r="AE112" s="44"/>
      <c r="AF112" s="44"/>
      <c r="AG112" s="43"/>
    </row>
    <row r="113" spans="1:33" ht="28.5" x14ac:dyDescent="0.45">
      <c r="A113" s="38"/>
      <c r="B113" t="s">
        <v>42</v>
      </c>
      <c r="C113">
        <v>2.25</v>
      </c>
      <c r="D113" t="s">
        <v>43</v>
      </c>
      <c r="F113">
        <f t="shared" si="17"/>
        <v>2.25</v>
      </c>
      <c r="H113" s="14"/>
      <c r="I113">
        <f t="shared" ref="I113:I116" si="18">SUM(F113:G113)</f>
        <v>2.25</v>
      </c>
      <c r="K113">
        <f t="shared" ref="K113:K116" si="19">SUM(I113:J113)</f>
        <v>2.25</v>
      </c>
      <c r="L113">
        <v>-0.36</v>
      </c>
      <c r="M113" s="72">
        <f>SUM(K113:L113)</f>
        <v>1.8900000000000001</v>
      </c>
      <c r="S113" s="14"/>
      <c r="U113" s="1"/>
      <c r="W113" s="15"/>
      <c r="Y113" s="61"/>
      <c r="AB113" s="52"/>
      <c r="AC113" s="52"/>
      <c r="AE113" s="44"/>
      <c r="AF113" s="44"/>
      <c r="AG113" s="43"/>
    </row>
    <row r="114" spans="1:33" ht="28.5" x14ac:dyDescent="0.45">
      <c r="A114" s="38"/>
      <c r="B114" t="s">
        <v>37</v>
      </c>
      <c r="C114">
        <v>1.125</v>
      </c>
      <c r="D114" t="s">
        <v>44</v>
      </c>
      <c r="F114">
        <f t="shared" si="17"/>
        <v>1.125</v>
      </c>
      <c r="G114">
        <v>-0.36</v>
      </c>
      <c r="H114" s="14"/>
      <c r="I114">
        <f t="shared" si="18"/>
        <v>0.76500000000000001</v>
      </c>
      <c r="K114">
        <f t="shared" si="19"/>
        <v>0.76500000000000001</v>
      </c>
      <c r="M114" s="72">
        <f>SUM(K114:L114)</f>
        <v>0.76500000000000001</v>
      </c>
      <c r="W114" s="15"/>
      <c r="Y114" s="61"/>
      <c r="AB114" s="52"/>
      <c r="AC114" s="52"/>
      <c r="AE114" s="44"/>
      <c r="AF114" s="44"/>
      <c r="AG114" s="43"/>
    </row>
    <row r="115" spans="1:33" ht="26.25" x14ac:dyDescent="0.4">
      <c r="A115" s="38"/>
      <c r="B115" t="s">
        <v>45</v>
      </c>
      <c r="C115">
        <v>4.125</v>
      </c>
      <c r="D115" t="s">
        <v>46</v>
      </c>
      <c r="E115">
        <v>-0.97499999999999998</v>
      </c>
      <c r="F115">
        <f t="shared" si="17"/>
        <v>3.15</v>
      </c>
      <c r="G115">
        <v>-1.35</v>
      </c>
      <c r="H115" s="14"/>
      <c r="I115" s="6">
        <f t="shared" si="18"/>
        <v>1.7999999999999998</v>
      </c>
      <c r="K115">
        <f t="shared" si="19"/>
        <v>1.7999999999999998</v>
      </c>
      <c r="L115">
        <v>-0.9</v>
      </c>
      <c r="M115" s="72">
        <f>SUM(K115:L115)</f>
        <v>0.8999999999999998</v>
      </c>
      <c r="W115" s="23"/>
      <c r="Y115" s="61"/>
      <c r="AB115" s="52"/>
      <c r="AC115" s="52"/>
    </row>
    <row r="116" spans="1:33" ht="27" thickBot="1" x14ac:dyDescent="0.45">
      <c r="A116" s="38"/>
      <c r="B116" t="s">
        <v>45</v>
      </c>
      <c r="C116" s="13">
        <v>0.375</v>
      </c>
      <c r="D116" t="s">
        <v>47</v>
      </c>
      <c r="E116">
        <v>-0.375</v>
      </c>
      <c r="F116" s="4">
        <f t="shared" si="17"/>
        <v>0</v>
      </c>
      <c r="H116" s="14"/>
      <c r="I116" s="4">
        <f t="shared" si="18"/>
        <v>0</v>
      </c>
      <c r="K116" s="4">
        <f t="shared" si="19"/>
        <v>0</v>
      </c>
      <c r="M116" s="73"/>
      <c r="W116" s="15"/>
      <c r="Y116" s="61"/>
      <c r="AB116" s="52"/>
      <c r="AC116" s="52"/>
    </row>
    <row r="117" spans="1:33" ht="26.25" x14ac:dyDescent="0.4">
      <c r="A117" s="38"/>
      <c r="C117">
        <f>SUM(C111:C116)</f>
        <v>9.4050000000000011</v>
      </c>
      <c r="D117" t="s">
        <v>48</v>
      </c>
      <c r="F117" s="40">
        <f>SUM(F111:F116)</f>
        <v>7.6050000000000004</v>
      </c>
      <c r="H117" s="14"/>
      <c r="I117">
        <f>SUM(I111:I116)</f>
        <v>5.4</v>
      </c>
      <c r="K117" s="40">
        <f>SUM(K111:K116)</f>
        <v>5.4450000000000003</v>
      </c>
      <c r="M117" s="74">
        <f>SUM(M111:M116)</f>
        <v>4.0049999999999999</v>
      </c>
      <c r="S117" s="14"/>
      <c r="V117" s="14"/>
      <c r="W117" s="62"/>
      <c r="Y117" s="61"/>
      <c r="AB117" s="52"/>
      <c r="AC117" s="52"/>
    </row>
    <row r="118" spans="1:33" ht="27" thickBot="1" x14ac:dyDescent="0.45">
      <c r="A118" s="41"/>
      <c r="B118" s="4"/>
      <c r="C118" s="4"/>
      <c r="D118" s="4"/>
      <c r="E118" s="4"/>
      <c r="F118" s="4"/>
      <c r="G118" s="4"/>
      <c r="H118" s="46"/>
      <c r="I118" s="4"/>
      <c r="J118" s="4"/>
      <c r="K118" s="4"/>
      <c r="L118" s="4"/>
      <c r="M118" s="73"/>
      <c r="W118" s="15"/>
      <c r="Y118" s="61"/>
      <c r="AB118" s="52"/>
      <c r="AC118" s="63"/>
    </row>
    <row r="119" spans="1:33" ht="26.25" x14ac:dyDescent="0.4">
      <c r="S119" s="14"/>
      <c r="V119" s="14"/>
      <c r="W119" s="62"/>
      <c r="Y119" s="61"/>
    </row>
    <row r="120" spans="1:33" ht="21" x14ac:dyDescent="0.35">
      <c r="A120" s="25"/>
      <c r="B120" s="25"/>
      <c r="C120" s="14"/>
      <c r="S120" s="14"/>
      <c r="W120" s="14"/>
      <c r="X120" s="14"/>
    </row>
    <row r="121" spans="1:33" ht="21" x14ac:dyDescent="0.35">
      <c r="A121" s="25"/>
      <c r="S121" s="14"/>
      <c r="W121" s="14"/>
      <c r="X121" s="14"/>
    </row>
    <row r="122" spans="1:33" ht="21" x14ac:dyDescent="0.35">
      <c r="A122" s="25" t="s">
        <v>66</v>
      </c>
      <c r="B122" s="25">
        <v>0</v>
      </c>
      <c r="S122" s="14"/>
      <c r="W122" s="14"/>
      <c r="X122" s="14"/>
    </row>
    <row r="123" spans="1:33" ht="21" x14ac:dyDescent="0.35">
      <c r="A123" s="25" t="s">
        <v>67</v>
      </c>
      <c r="B123" s="25">
        <v>0</v>
      </c>
      <c r="S123" s="14"/>
      <c r="T123" s="6"/>
      <c r="W123" s="14"/>
      <c r="X123" s="14"/>
    </row>
    <row r="124" spans="1:33" ht="21" x14ac:dyDescent="0.35">
      <c r="A124" s="25"/>
      <c r="B124" s="79"/>
      <c r="S124" s="14"/>
    </row>
    <row r="125" spans="1:33" ht="21" x14ac:dyDescent="0.35">
      <c r="A125" s="25" t="s">
        <v>51</v>
      </c>
      <c r="B125" s="79">
        <v>0.36</v>
      </c>
      <c r="C125" s="12" t="s">
        <v>83</v>
      </c>
      <c r="D125" s="12"/>
      <c r="E125" s="12"/>
      <c r="Q125" s="40"/>
      <c r="S125" s="14"/>
      <c r="V125" s="25"/>
    </row>
    <row r="126" spans="1:33" x14ac:dyDescent="0.25">
      <c r="B126" s="80"/>
      <c r="C126" s="12" t="s">
        <v>82</v>
      </c>
      <c r="D126" s="12"/>
      <c r="S126" s="14"/>
    </row>
    <row r="128" spans="1:33" ht="21" x14ac:dyDescent="0.35">
      <c r="A128" s="28"/>
      <c r="B128" s="29"/>
      <c r="C128" s="29"/>
      <c r="D128" s="30"/>
      <c r="E128" s="29"/>
      <c r="F128" s="29"/>
      <c r="L128" s="25"/>
      <c r="M128" s="25"/>
    </row>
    <row r="129" spans="1:17" ht="21" x14ac:dyDescent="0.35">
      <c r="A129" s="28"/>
      <c r="B129" s="29"/>
      <c r="C129" s="29"/>
      <c r="D129" s="29"/>
      <c r="E129" s="29"/>
      <c r="F129" s="29"/>
      <c r="L129" s="25"/>
      <c r="M129" s="25"/>
      <c r="N129" s="14"/>
    </row>
    <row r="130" spans="1:17" ht="23.25" x14ac:dyDescent="0.35">
      <c r="B130" s="65"/>
      <c r="L130" s="25"/>
      <c r="M130" s="25"/>
      <c r="N130" s="14"/>
    </row>
    <row r="131" spans="1:17" ht="21" x14ac:dyDescent="0.35">
      <c r="L131" s="25"/>
      <c r="M131" s="25"/>
    </row>
    <row r="132" spans="1:17" ht="21" x14ac:dyDescent="0.35">
      <c r="L132" s="25"/>
      <c r="M132" s="25"/>
    </row>
    <row r="133" spans="1:17" ht="21" x14ac:dyDescent="0.35">
      <c r="L133" s="25"/>
      <c r="M133" s="25"/>
      <c r="N133" s="14"/>
    </row>
    <row r="134" spans="1:17" ht="21" x14ac:dyDescent="0.35">
      <c r="L134" s="25"/>
    </row>
    <row r="135" spans="1:17" ht="21" x14ac:dyDescent="0.35">
      <c r="L135" s="25"/>
      <c r="M135" s="25"/>
    </row>
    <row r="136" spans="1:17" ht="21" x14ac:dyDescent="0.35">
      <c r="L136" s="25"/>
      <c r="M136" s="25"/>
    </row>
    <row r="137" spans="1:17" ht="21" x14ac:dyDescent="0.35">
      <c r="L137" s="25"/>
      <c r="M137" s="25"/>
    </row>
    <row r="138" spans="1:17" ht="21" x14ac:dyDescent="0.35">
      <c r="L138" s="25"/>
      <c r="M138" s="25"/>
    </row>
    <row r="141" spans="1:17" ht="18.75" x14ac:dyDescent="0.3">
      <c r="L141" s="28"/>
      <c r="M141" s="29"/>
      <c r="N141" s="29"/>
      <c r="O141" s="30"/>
      <c r="P141" s="29"/>
      <c r="Q141" s="29"/>
    </row>
    <row r="142" spans="1:17" x14ac:dyDescent="0.25">
      <c r="L142" s="28"/>
      <c r="M142" s="29"/>
      <c r="N142" s="29"/>
      <c r="O142" s="29"/>
      <c r="P142" s="29"/>
      <c r="Q142" s="29"/>
    </row>
    <row r="143" spans="1:17" ht="23.25" x14ac:dyDescent="0.35">
      <c r="M143" s="65"/>
    </row>
  </sheetData>
  <pageMargins left="0.25" right="0.25" top="0.75" bottom="0.75" header="0.3" footer="0.3"/>
  <pageSetup paperSize="8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511DE-AD4F-406B-A6C3-ED8A8E1B208F}">
  <sheetPr>
    <pageSetUpPr fitToPage="1"/>
  </sheetPr>
  <dimension ref="A1"/>
  <sheetViews>
    <sheetView workbookViewId="0">
      <selection sqref="A1:J26"/>
    </sheetView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2023-04-26T14:29:33Z</cp:lastPrinted>
  <dcterms:created xsi:type="dcterms:W3CDTF">2016-01-05T08:38:50Z</dcterms:created>
  <dcterms:modified xsi:type="dcterms:W3CDTF">2023-04-26T14:29:35Z</dcterms:modified>
</cp:coreProperties>
</file>