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FLORENTIN 2020\FRANCE AUDITION\"/>
    </mc:Choice>
  </mc:AlternateContent>
  <xr:revisionPtr revIDLastSave="0" documentId="13_ncr:1_{37B62039-AD6F-46C6-BC64-8D2923C4D442}" xr6:coauthVersionLast="46" xr6:coauthVersionMax="46" xr10:uidLastSave="{00000000-0000-0000-0000-000000000000}"/>
  <bookViews>
    <workbookView xWindow="-120" yWindow="-120" windowWidth="38640" windowHeight="21240" activeTab="1" xr2:uid="{B4A3AF25-A367-4A3A-BC87-32322241BDBD}"/>
  </bookViews>
  <sheets>
    <sheet name="DETAIL DE CTES" sheetId="1" r:id="rId1"/>
    <sheet name="TV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2" l="1"/>
  <c r="C31" i="2"/>
  <c r="E27" i="2"/>
  <c r="C27" i="2"/>
  <c r="E25" i="2"/>
  <c r="C25" i="2"/>
  <c r="D63" i="1"/>
  <c r="D66" i="1" s="1"/>
  <c r="D68" i="1" s="1"/>
  <c r="D47" i="1"/>
  <c r="D49" i="1" s="1"/>
  <c r="D51" i="1" s="1"/>
  <c r="D35" i="1"/>
  <c r="D38" i="1" s="1"/>
  <c r="D40" i="1" s="1"/>
  <c r="D23" i="1"/>
</calcChain>
</file>

<file path=xl/sharedStrings.xml><?xml version="1.0" encoding="utf-8"?>
<sst xmlns="http://schemas.openxmlformats.org/spreadsheetml/2006/main" count="39" uniqueCount="30">
  <si>
    <t xml:space="preserve">France audition </t>
  </si>
  <si>
    <t>TAXE FONCIERE 2020</t>
  </si>
  <si>
    <t>SOLDE PRESTATIONS 2020</t>
  </si>
  <si>
    <t>HONORAIRES</t>
  </si>
  <si>
    <t>4210005 SALAIRE GIRARDOT</t>
  </si>
  <si>
    <t>SALAIRE 12-2020</t>
  </si>
  <si>
    <t>DIFF RGT  08</t>
  </si>
  <si>
    <t>DIFF RGT 10</t>
  </si>
  <si>
    <t xml:space="preserve">AN </t>
  </si>
  <si>
    <t>421006 SALAIRE JESSICA</t>
  </si>
  <si>
    <t>431000 URSSAF</t>
  </si>
  <si>
    <t xml:space="preserve">DEC </t>
  </si>
  <si>
    <t>TOTAL 2 ETABLISSEMENTS</t>
  </si>
  <si>
    <t>SUR LA COMPTA</t>
  </si>
  <si>
    <t>ECART JUIN</t>
  </si>
  <si>
    <t>DIFF ANNUELLE</t>
  </si>
  <si>
    <t>437200 RETRAITE</t>
  </si>
  <si>
    <t>SUR BK</t>
  </si>
  <si>
    <t>SUR COMPTA</t>
  </si>
  <si>
    <t>437210 PREVOYANCE</t>
  </si>
  <si>
    <t>442100 PASS</t>
  </si>
  <si>
    <t>DEC</t>
  </si>
  <si>
    <t>SUR CTA</t>
  </si>
  <si>
    <t>ECART SUR JANV</t>
  </si>
  <si>
    <t>408100 FACTURES NON PARVENUES</t>
  </si>
  <si>
    <t>France AUDITION 2020</t>
  </si>
  <si>
    <t>N°COMPTES</t>
  </si>
  <si>
    <t>TVA</t>
  </si>
  <si>
    <t>TVA COMPTA</t>
  </si>
  <si>
    <t>ECARTS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</si>
</sst>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0" fillId="2" borderId="0" xfId="0" applyFill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43" fontId="0" fillId="0" borderId="0" xfId="0" applyNumberFormat="1"/>
    <xf numFmtId="43" fontId="0" fillId="0" borderId="1" xfId="1" applyFont="1" applyBorder="1"/>
    <xf numFmtId="0" fontId="0" fillId="0" borderId="1" xfId="0" applyBorder="1"/>
    <xf numFmtId="0" fontId="0" fillId="2" borderId="1" xfId="0" applyFill="1" applyBorder="1"/>
    <xf numFmtId="43" fontId="0" fillId="0" borderId="1" xfId="0" applyNumberFormat="1" applyBorder="1"/>
    <xf numFmtId="10" fontId="0" fillId="0" borderId="0" xfId="0" applyNumberFormat="1"/>
    <xf numFmtId="9" fontId="0" fillId="0" borderId="0" xfId="0" applyNumberFormat="1"/>
    <xf numFmtId="164" fontId="0" fillId="0" borderId="0" xfId="0" applyNumberFormat="1"/>
    <xf numFmtId="43" fontId="0" fillId="0" borderId="0" xfId="1" applyFont="1" applyAlignment="1">
      <alignment horizontal="center"/>
    </xf>
    <xf numFmtId="0" fontId="4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B63C6-9FA3-4E11-B636-5734884A3A9D}">
  <dimension ref="A1:D68"/>
  <sheetViews>
    <sheetView topLeftCell="A46" workbookViewId="0">
      <selection activeCell="J7" sqref="J7"/>
    </sheetView>
  </sheetViews>
  <sheetFormatPr baseColWidth="10" defaultRowHeight="15" x14ac:dyDescent="0.25"/>
  <cols>
    <col min="1" max="1" width="15" bestFit="1" customWidth="1"/>
  </cols>
  <sheetData>
    <row r="1" spans="1:4" ht="18.75" x14ac:dyDescent="0.3">
      <c r="A1" s="4" t="s">
        <v>0</v>
      </c>
      <c r="B1" s="4"/>
      <c r="C1" s="4"/>
    </row>
    <row r="2" spans="1:4" ht="18.75" x14ac:dyDescent="0.3">
      <c r="A2" s="5">
        <v>44196</v>
      </c>
      <c r="B2" s="4"/>
      <c r="C2" s="4"/>
    </row>
    <row r="5" spans="1:4" x14ac:dyDescent="0.25">
      <c r="A5" s="3" t="s">
        <v>24</v>
      </c>
      <c r="B5" s="3"/>
      <c r="C5" s="3"/>
      <c r="D5" s="3"/>
    </row>
    <row r="7" spans="1:4" x14ac:dyDescent="0.25">
      <c r="A7" t="s">
        <v>1</v>
      </c>
      <c r="D7" s="2"/>
    </row>
    <row r="9" spans="1:4" x14ac:dyDescent="0.25">
      <c r="A9" t="s">
        <v>2</v>
      </c>
    </row>
    <row r="11" spans="1:4" x14ac:dyDescent="0.25">
      <c r="A11" t="s">
        <v>3</v>
      </c>
    </row>
    <row r="15" spans="1:4" x14ac:dyDescent="0.25">
      <c r="A15" s="3" t="s">
        <v>4</v>
      </c>
      <c r="B15" s="3"/>
    </row>
    <row r="16" spans="1:4" x14ac:dyDescent="0.25">
      <c r="D16" s="1"/>
    </row>
    <row r="17" spans="1:4" x14ac:dyDescent="0.25">
      <c r="A17" t="s">
        <v>5</v>
      </c>
      <c r="D17" s="1">
        <v>1480</v>
      </c>
    </row>
    <row r="18" spans="1:4" x14ac:dyDescent="0.25">
      <c r="D18" s="1">
        <v>1480</v>
      </c>
    </row>
    <row r="19" spans="1:4" x14ac:dyDescent="0.25">
      <c r="D19" s="1"/>
    </row>
    <row r="20" spans="1:4" x14ac:dyDescent="0.25">
      <c r="A20" t="s">
        <v>6</v>
      </c>
      <c r="D20" s="1">
        <v>-238.94</v>
      </c>
    </row>
    <row r="21" spans="1:4" x14ac:dyDescent="0.25">
      <c r="A21" t="s">
        <v>7</v>
      </c>
      <c r="D21" s="1">
        <v>-2.6</v>
      </c>
    </row>
    <row r="22" spans="1:4" x14ac:dyDescent="0.25">
      <c r="A22" t="s">
        <v>8</v>
      </c>
      <c r="D22" s="7">
        <v>13.28</v>
      </c>
    </row>
    <row r="23" spans="1:4" x14ac:dyDescent="0.25">
      <c r="D23" s="1">
        <f>SUM(D17:D22)</f>
        <v>2731.7400000000002</v>
      </c>
    </row>
    <row r="25" spans="1:4" x14ac:dyDescent="0.25">
      <c r="A25" s="3" t="s">
        <v>9</v>
      </c>
      <c r="B25" s="3"/>
    </row>
    <row r="27" spans="1:4" x14ac:dyDescent="0.25">
      <c r="A27" t="s">
        <v>5</v>
      </c>
      <c r="D27" s="1">
        <v>1200.3399999999999</v>
      </c>
    </row>
    <row r="28" spans="1:4" x14ac:dyDescent="0.25">
      <c r="D28" s="1"/>
    </row>
    <row r="29" spans="1:4" x14ac:dyDescent="0.25">
      <c r="D29" s="1"/>
    </row>
    <row r="30" spans="1:4" x14ac:dyDescent="0.25">
      <c r="D30" s="1"/>
    </row>
    <row r="31" spans="1:4" x14ac:dyDescent="0.25">
      <c r="A31" s="3" t="s">
        <v>10</v>
      </c>
    </row>
    <row r="32" spans="1:4" x14ac:dyDescent="0.25">
      <c r="D32" s="1"/>
    </row>
    <row r="33" spans="1:4" x14ac:dyDescent="0.25">
      <c r="A33" t="s">
        <v>11</v>
      </c>
      <c r="B33" t="s">
        <v>17</v>
      </c>
      <c r="D33" s="1">
        <v>1001</v>
      </c>
    </row>
    <row r="34" spans="1:4" x14ac:dyDescent="0.25">
      <c r="A34" t="s">
        <v>11</v>
      </c>
      <c r="B34" t="s">
        <v>17</v>
      </c>
      <c r="D34" s="7">
        <v>1305</v>
      </c>
    </row>
    <row r="35" spans="1:4" x14ac:dyDescent="0.25">
      <c r="A35" t="s">
        <v>12</v>
      </c>
      <c r="D35" s="6">
        <f>SUM(D33:D34)</f>
        <v>2306</v>
      </c>
    </row>
    <row r="37" spans="1:4" x14ac:dyDescent="0.25">
      <c r="A37" t="s">
        <v>13</v>
      </c>
      <c r="D37" s="7">
        <v>-2488</v>
      </c>
    </row>
    <row r="38" spans="1:4" x14ac:dyDescent="0.25">
      <c r="D38" s="6">
        <f>SUM(D35:D37)</f>
        <v>-182</v>
      </c>
    </row>
    <row r="39" spans="1:4" x14ac:dyDescent="0.25">
      <c r="C39" s="2" t="s">
        <v>14</v>
      </c>
      <c r="D39" s="9">
        <v>177</v>
      </c>
    </row>
    <row r="40" spans="1:4" x14ac:dyDescent="0.25">
      <c r="B40" t="s">
        <v>15</v>
      </c>
      <c r="D40" s="6">
        <f>SUM(D38:D39)</f>
        <v>-5</v>
      </c>
    </row>
    <row r="43" spans="1:4" x14ac:dyDescent="0.25">
      <c r="A43" s="3" t="s">
        <v>16</v>
      </c>
    </row>
    <row r="44" spans="1:4" x14ac:dyDescent="0.25">
      <c r="D44" s="1"/>
    </row>
    <row r="45" spans="1:4" x14ac:dyDescent="0.25">
      <c r="A45" t="s">
        <v>11</v>
      </c>
      <c r="B45" t="s">
        <v>17</v>
      </c>
      <c r="D45" s="1">
        <v>797.55</v>
      </c>
    </row>
    <row r="46" spans="1:4" x14ac:dyDescent="0.25">
      <c r="A46" t="s">
        <v>11</v>
      </c>
      <c r="B46" t="s">
        <v>17</v>
      </c>
      <c r="D46" s="7">
        <v>991.48</v>
      </c>
    </row>
    <row r="47" spans="1:4" x14ac:dyDescent="0.25">
      <c r="D47" s="1">
        <f>SUM(D44:D46)</f>
        <v>1789.03</v>
      </c>
    </row>
    <row r="48" spans="1:4" x14ac:dyDescent="0.25">
      <c r="B48" t="s">
        <v>18</v>
      </c>
      <c r="D48" s="7">
        <v>-1628.4</v>
      </c>
    </row>
    <row r="49" spans="1:4" x14ac:dyDescent="0.25">
      <c r="D49" s="6">
        <f>SUM(D47:D48)</f>
        <v>160.62999999999988</v>
      </c>
    </row>
    <row r="50" spans="1:4" x14ac:dyDescent="0.25">
      <c r="C50" t="s">
        <v>14</v>
      </c>
      <c r="D50" s="10">
        <v>-160.83000000000001</v>
      </c>
    </row>
    <row r="51" spans="1:4" x14ac:dyDescent="0.25">
      <c r="D51" s="6">
        <f>SUM(D49:D50)</f>
        <v>-0.20000000000013074</v>
      </c>
    </row>
    <row r="53" spans="1:4" x14ac:dyDescent="0.25">
      <c r="A53" s="3" t="s">
        <v>19</v>
      </c>
      <c r="B53" s="3"/>
    </row>
    <row r="59" spans="1:4" x14ac:dyDescent="0.25">
      <c r="A59" s="3" t="s">
        <v>20</v>
      </c>
    </row>
    <row r="61" spans="1:4" x14ac:dyDescent="0.25">
      <c r="A61" t="s">
        <v>21</v>
      </c>
      <c r="B61" t="s">
        <v>17</v>
      </c>
      <c r="D61" s="1">
        <v>119</v>
      </c>
    </row>
    <row r="62" spans="1:4" x14ac:dyDescent="0.25">
      <c r="D62" s="7">
        <v>119</v>
      </c>
    </row>
    <row r="63" spans="1:4" x14ac:dyDescent="0.25">
      <c r="D63" s="1">
        <f>SUM(D61:D62)</f>
        <v>238</v>
      </c>
    </row>
    <row r="65" spans="2:4" x14ac:dyDescent="0.25">
      <c r="B65" t="s">
        <v>22</v>
      </c>
      <c r="D65" s="7">
        <v>-252.6</v>
      </c>
    </row>
    <row r="66" spans="2:4" x14ac:dyDescent="0.25">
      <c r="D66" s="6">
        <f>SUM(D63:D65)</f>
        <v>-14.599999999999994</v>
      </c>
    </row>
    <row r="67" spans="2:4" x14ac:dyDescent="0.25">
      <c r="B67" t="s">
        <v>23</v>
      </c>
      <c r="D67" s="8">
        <v>6</v>
      </c>
    </row>
    <row r="68" spans="2:4" x14ac:dyDescent="0.25">
      <c r="D68" s="6">
        <f>SUM(D66:D67)</f>
        <v>-8.5999999999999943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60758-928F-4876-9DFC-2EC36E711E9E}">
  <dimension ref="A1:E31"/>
  <sheetViews>
    <sheetView tabSelected="1" workbookViewId="0">
      <selection activeCell="J10" sqref="J10"/>
    </sheetView>
  </sheetViews>
  <sheetFormatPr baseColWidth="10" defaultRowHeight="15" x14ac:dyDescent="0.25"/>
  <cols>
    <col min="3" max="3" width="11.85546875" bestFit="1" customWidth="1"/>
  </cols>
  <sheetData>
    <row r="1" spans="1:5" ht="21" x14ac:dyDescent="0.35">
      <c r="A1" s="15" t="s">
        <v>25</v>
      </c>
      <c r="B1" s="15"/>
      <c r="C1" s="15"/>
    </row>
    <row r="3" spans="1:5" x14ac:dyDescent="0.25">
      <c r="A3" t="s">
        <v>26</v>
      </c>
      <c r="C3" s="11">
        <v>5.5E-2</v>
      </c>
      <c r="E3" s="12">
        <v>0.2</v>
      </c>
    </row>
    <row r="4" spans="1:5" x14ac:dyDescent="0.25">
      <c r="C4" s="1"/>
    </row>
    <row r="5" spans="1:5" x14ac:dyDescent="0.25">
      <c r="A5">
        <v>707200</v>
      </c>
      <c r="C5" s="1">
        <v>106377.18</v>
      </c>
    </row>
    <row r="6" spans="1:5" x14ac:dyDescent="0.25">
      <c r="C6" s="1"/>
    </row>
    <row r="7" spans="1:5" x14ac:dyDescent="0.25">
      <c r="A7">
        <v>707201</v>
      </c>
      <c r="C7" s="1">
        <v>145102.39999999999</v>
      </c>
    </row>
    <row r="8" spans="1:5" x14ac:dyDescent="0.25">
      <c r="C8" s="1"/>
    </row>
    <row r="9" spans="1:5" x14ac:dyDescent="0.25">
      <c r="A9">
        <v>707230</v>
      </c>
      <c r="C9" s="1">
        <v>233.18</v>
      </c>
    </row>
    <row r="10" spans="1:5" x14ac:dyDescent="0.25">
      <c r="C10" s="1"/>
    </row>
    <row r="11" spans="1:5" x14ac:dyDescent="0.25">
      <c r="A11">
        <v>707231</v>
      </c>
      <c r="C11" s="1">
        <v>541.24</v>
      </c>
    </row>
    <row r="12" spans="1:5" x14ac:dyDescent="0.25">
      <c r="C12" s="1"/>
    </row>
    <row r="13" spans="1:5" x14ac:dyDescent="0.25">
      <c r="A13">
        <v>707240</v>
      </c>
      <c r="C13" s="1">
        <v>4918.87</v>
      </c>
    </row>
    <row r="14" spans="1:5" x14ac:dyDescent="0.25">
      <c r="C14" s="1"/>
    </row>
    <row r="15" spans="1:5" x14ac:dyDescent="0.25">
      <c r="A15">
        <v>707241</v>
      </c>
      <c r="C15" s="1">
        <v>4712.3599999999997</v>
      </c>
      <c r="E15" s="1"/>
    </row>
    <row r="16" spans="1:5" x14ac:dyDescent="0.25">
      <c r="C16" s="1"/>
      <c r="E16" s="1"/>
    </row>
    <row r="17" spans="1:5" x14ac:dyDescent="0.25">
      <c r="A17">
        <v>707300</v>
      </c>
      <c r="C17" s="1"/>
      <c r="E17" s="1">
        <v>1235.43</v>
      </c>
    </row>
    <row r="18" spans="1:5" x14ac:dyDescent="0.25">
      <c r="C18" s="1"/>
      <c r="E18" s="1"/>
    </row>
    <row r="19" spans="1:5" x14ac:dyDescent="0.25">
      <c r="A19">
        <v>707301</v>
      </c>
      <c r="C19" s="1"/>
      <c r="E19" s="1">
        <v>526.85</v>
      </c>
    </row>
    <row r="20" spans="1:5" x14ac:dyDescent="0.25">
      <c r="C20" s="1"/>
      <c r="E20" s="1"/>
    </row>
    <row r="21" spans="1:5" x14ac:dyDescent="0.25">
      <c r="A21">
        <v>708800</v>
      </c>
      <c r="C21" s="1">
        <v>4755.4399999999996</v>
      </c>
      <c r="E21" s="1"/>
    </row>
    <row r="22" spans="1:5" x14ac:dyDescent="0.25">
      <c r="C22" s="1"/>
      <c r="E22" s="1"/>
    </row>
    <row r="23" spans="1:5" x14ac:dyDescent="0.25">
      <c r="A23">
        <v>708801</v>
      </c>
      <c r="C23" s="1">
        <v>2769.1</v>
      </c>
      <c r="E23" s="1"/>
    </row>
    <row r="24" spans="1:5" x14ac:dyDescent="0.25">
      <c r="C24" s="7"/>
      <c r="D24" s="8"/>
      <c r="E24" s="7"/>
    </row>
    <row r="25" spans="1:5" x14ac:dyDescent="0.25">
      <c r="C25" s="1">
        <f>SUM(C4:C24)</f>
        <v>269409.7699999999</v>
      </c>
      <c r="E25" s="1">
        <f>SUM(E5:E24)</f>
        <v>1762.2800000000002</v>
      </c>
    </row>
    <row r="26" spans="1:5" x14ac:dyDescent="0.25">
      <c r="E26" s="1"/>
    </row>
    <row r="27" spans="1:5" x14ac:dyDescent="0.25">
      <c r="A27" t="s">
        <v>27</v>
      </c>
      <c r="C27" s="13">
        <f>C25*0.055</f>
        <v>14817.537349999995</v>
      </c>
      <c r="E27" s="13">
        <f>E25*0.2</f>
        <v>352.45600000000007</v>
      </c>
    </row>
    <row r="29" spans="1:5" x14ac:dyDescent="0.25">
      <c r="A29" t="s">
        <v>28</v>
      </c>
      <c r="C29" s="14">
        <v>13212</v>
      </c>
      <c r="E29" s="14">
        <v>352</v>
      </c>
    </row>
    <row r="31" spans="1:5" x14ac:dyDescent="0.25">
      <c r="A31" t="s">
        <v>29</v>
      </c>
      <c r="C31" s="13">
        <f>C27-C29</f>
        <v>1605.5373499999951</v>
      </c>
      <c r="E31" s="13">
        <f>E27-E29</f>
        <v>0.45600000000007412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DETAIL DE CTES</vt:lpstr>
      <vt:lpstr>TVA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2021-03-19T10:19:19Z</cp:lastPrinted>
  <dcterms:created xsi:type="dcterms:W3CDTF">2021-03-18T08:51:00Z</dcterms:created>
  <dcterms:modified xsi:type="dcterms:W3CDTF">2021-03-19T10:22:37Z</dcterms:modified>
</cp:coreProperties>
</file>