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bilan 2024\"/>
    </mc:Choice>
  </mc:AlternateContent>
  <xr:revisionPtr revIDLastSave="0" documentId="13_ncr:1_{6E88B233-566A-40FA-8477-C350C6FF7420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VA Contrôle 2024" sheetId="1" r:id="rId1"/>
    <sheet name="EXTRAIT COMP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6" i="1" l="1"/>
  <c r="H29" i="2"/>
  <c r="C21" i="1"/>
  <c r="H27" i="2"/>
  <c r="E16" i="2"/>
  <c r="F16" i="1"/>
  <c r="F23" i="2"/>
  <c r="F27" i="2" s="1"/>
  <c r="E16" i="1"/>
  <c r="D16" i="1"/>
  <c r="D16" i="2"/>
  <c r="F16" i="2"/>
  <c r="G16" i="2"/>
  <c r="H16" i="2"/>
  <c r="I16" i="2"/>
  <c r="J16" i="2"/>
  <c r="K16" i="2"/>
  <c r="L16" i="2"/>
  <c r="M16" i="2"/>
  <c r="C16" i="2"/>
  <c r="C16" i="1"/>
  <c r="B16" i="1"/>
  <c r="B16" i="2"/>
</calcChain>
</file>

<file path=xl/sharedStrings.xml><?xml version="1.0" encoding="utf-8"?>
<sst xmlns="http://schemas.openxmlformats.org/spreadsheetml/2006/main" count="61" uniqueCount="48">
  <si>
    <t xml:space="preserve">MOIS </t>
  </si>
  <si>
    <t>ACHATS EN FRANCHISE</t>
  </si>
  <si>
    <t>EXPORT</t>
  </si>
  <si>
    <t>TAXABLES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</si>
  <si>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</si>
  <si>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</si>
  <si>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</si>
  <si>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</si>
  <si>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</si>
  <si>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</si>
  <si>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</si>
  <si>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</si>
  <si>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</si>
  <si>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</si>
  <si>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</si>
  <si>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</si>
  <si>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</t>
  </si>
  <si>
    <t xml:space="preserve">FEVRIER </t>
  </si>
  <si>
    <t>TAXABLES
706000</t>
  </si>
  <si>
    <t>TAXABLES
706200</t>
  </si>
  <si>
    <t>TAXABLES
707100</t>
  </si>
  <si>
    <t>EXPORT
707920</t>
  </si>
  <si>
    <t>VENTES SUSPENSIONS
707930</t>
  </si>
  <si>
    <t>PORT
708500</t>
  </si>
  <si>
    <t>R.R.R. NON TAXABLES
709900</t>
  </si>
  <si>
    <t>ACHATS EN FRANCHISE
607020</t>
  </si>
  <si>
    <t>SOLDE DES NON TAXABLES</t>
  </si>
  <si>
    <t>INTRAC</t>
  </si>
  <si>
    <t>AUTRES TAXABLES</t>
  </si>
  <si>
    <t>non taxable</t>
  </si>
  <si>
    <t>TVA CONTRÔLE 2024</t>
  </si>
  <si>
    <t>EXTRAIT COMPTA 2024</t>
  </si>
  <si>
    <t>VENTES INTRAC 707910</t>
  </si>
  <si>
    <t>ACOMPTES VINTRY</t>
  </si>
  <si>
    <t>A</t>
  </si>
  <si>
    <t>B</t>
  </si>
  <si>
    <t xml:space="preserve">A ET B </t>
  </si>
  <si>
    <t>suspension de taxes</t>
  </si>
  <si>
    <t>OK</t>
  </si>
  <si>
    <t>EN COMPTE CLIENT AVANT FACTURATION NOUVELLE TECH DES ACTES</t>
  </si>
  <si>
    <t>LOU DUMONT</t>
  </si>
  <si>
    <t>IL Y A DANS CE CHIFFRE LA SUSP TAXES DE 155127€</t>
  </si>
  <si>
    <t>150660€ TTC EN CLIENT ACOMPTE AVANT LE SYST DE LA FAC</t>
  </si>
  <si>
    <t>HT 125550</t>
  </si>
  <si>
    <t>REGUL SUR ACTES</t>
  </si>
  <si>
    <t>DETAIL DE LA REGUL EXPORT</t>
  </si>
  <si>
    <t>FINE AND RARE NOV</t>
  </si>
  <si>
    <t>ACE DU 16/12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</si>
</sst>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\ &quot;€&quot;"/>
    <numFmt numFmtId="166" formatCode="_-* #,##0\ _€_-;\-* #,##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0" applyFont="1" applyAlignment="1">
      <alignment horizontal="center" vertical="center"/>
    </xf>
    <xf numFmtId="165" fontId="0" fillId="0" borderId="0" xfId="0" applyNumberFormat="1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2" xfId="0" applyBorder="1"/>
    <xf numFmtId="165" fontId="0" fillId="0" borderId="2" xfId="0" applyNumberFormat="1" applyBorder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2" borderId="0" xfId="0" applyFont="1" applyFill="1"/>
    <xf numFmtId="165" fontId="0" fillId="2" borderId="0" xfId="0" applyNumberFormat="1" applyFill="1"/>
    <xf numFmtId="0" fontId="2" fillId="0" borderId="0" xfId="0" applyFont="1"/>
    <xf numFmtId="44" fontId="0" fillId="0" borderId="0" xfId="0" applyNumberFormat="1"/>
    <xf numFmtId="0" fontId="4" fillId="0" borderId="3" xfId="0" applyFont="1" applyBorder="1"/>
    <xf numFmtId="44" fontId="0" fillId="0" borderId="3" xfId="0" applyNumberFormat="1" applyBorder="1"/>
    <xf numFmtId="44" fontId="6" fillId="0" borderId="4" xfId="0" applyNumberFormat="1" applyFont="1" applyBorder="1"/>
    <xf numFmtId="44" fontId="6" fillId="0" borderId="0" xfId="0" applyNumberFormat="1" applyFont="1"/>
    <xf numFmtId="44" fontId="0" fillId="0" borderId="5" xfId="0" applyNumberFormat="1" applyBorder="1"/>
    <xf numFmtId="0" fontId="7" fillId="0" borderId="0" xfId="0" applyFont="1"/>
    <xf numFmtId="165" fontId="7" fillId="0" borderId="0" xfId="0" applyNumberFormat="1" applyFont="1"/>
    <xf numFmtId="44" fontId="8" fillId="0" borderId="0" xfId="0" applyNumberFormat="1" applyFont="1"/>
    <xf numFmtId="42" fontId="0" fillId="0" borderId="0" xfId="0" applyNumberFormat="1"/>
    <xf numFmtId="0" fontId="3" fillId="0" borderId="2" xfId="0" applyFont="1" applyBorder="1" applyAlignment="1">
      <alignment horizontal="center" vertical="center"/>
    </xf>
    <xf numFmtId="164" fontId="0" fillId="0" borderId="0" xfId="1" applyFont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0" fillId="0" borderId="3" xfId="0" applyBorder="1"/>
    <xf numFmtId="42" fontId="8" fillId="0" borderId="0" xfId="0" applyNumberFormat="1" applyFont="1"/>
    <xf numFmtId="44" fontId="0" fillId="3" borderId="1" xfId="0" applyNumberFormat="1" applyFill="1" applyBorder="1"/>
    <xf numFmtId="44" fontId="0" fillId="4" borderId="1" xfId="0" applyNumberFormat="1" applyFill="1" applyBorder="1"/>
    <xf numFmtId="164" fontId="0" fillId="0" borderId="0" xfId="1" applyFont="1" applyFill="1"/>
    <xf numFmtId="0" fontId="5" fillId="0" borderId="0" xfId="0" applyFont="1"/>
    <xf numFmtId="44" fontId="5" fillId="0" borderId="0" xfId="0" applyNumberFormat="1" applyFont="1"/>
    <xf numFmtId="0" fontId="4" fillId="0" borderId="1" xfId="0" applyFont="1" applyBorder="1" applyAlignment="1">
      <alignment horizontal="center" vertical="center"/>
    </xf>
    <xf numFmtId="164" fontId="0" fillId="0" borderId="1" xfId="1" applyFont="1" applyBorder="1"/>
    <xf numFmtId="0" fontId="1" fillId="3" borderId="0" xfId="0" applyFont="1" applyFill="1" applyAlignment="1">
      <alignment horizontal="center" vertical="center"/>
    </xf>
    <xf numFmtId="164" fontId="0" fillId="0" borderId="0" xfId="1" applyFont="1" applyFill="1" applyBorder="1"/>
    <xf numFmtId="42" fontId="7" fillId="0" borderId="0" xfId="0" applyNumberFormat="1" applyFont="1"/>
    <xf numFmtId="42" fontId="5" fillId="0" borderId="0" xfId="0" applyNumberFormat="1" applyFont="1"/>
    <xf numFmtId="0" fontId="1" fillId="0" borderId="0" xfId="0" applyFont="1"/>
    <xf numFmtId="42" fontId="1" fillId="0" borderId="0" xfId="0" applyNumberFormat="1" applyFont="1"/>
    <xf numFmtId="164" fontId="1" fillId="0" borderId="0" xfId="1" applyFont="1" applyFill="1" applyBorder="1"/>
    <xf numFmtId="164" fontId="0" fillId="0" borderId="0" xfId="0" applyNumberFormat="1"/>
    <xf numFmtId="164" fontId="7" fillId="0" borderId="0" xfId="1" applyFont="1"/>
    <xf numFmtId="0" fontId="1" fillId="0" borderId="1" xfId="0" applyFont="1" applyBorder="1" applyAlignment="1">
      <alignment horizontal="center" vertical="center" wrapText="1"/>
    </xf>
    <xf numFmtId="42" fontId="0" fillId="0" borderId="1" xfId="0" applyNumberFormat="1" applyBorder="1"/>
    <xf numFmtId="164" fontId="0" fillId="0" borderId="0" xfId="1" applyFont="1" applyBorder="1"/>
    <xf numFmtId="44" fontId="0" fillId="5" borderId="1" xfId="0" applyNumberFormat="1" applyFill="1" applyBorder="1"/>
    <xf numFmtId="165" fontId="0" fillId="5" borderId="2" xfId="0" applyNumberFormat="1" applyFill="1" applyBorder="1"/>
    <xf numFmtId="165" fontId="0" fillId="6" borderId="2" xfId="0" applyNumberFormat="1" applyFill="1" applyBorder="1"/>
    <xf numFmtId="44" fontId="0" fillId="6" borderId="1" xfId="0" applyNumberFormat="1" applyFill="1" applyBorder="1"/>
    <xf numFmtId="164" fontId="0" fillId="7" borderId="2" xfId="1" applyFont="1" applyFill="1" applyBorder="1"/>
    <xf numFmtId="44" fontId="0" fillId="8" borderId="0" xfId="0" applyNumberFormat="1" applyFill="1"/>
    <xf numFmtId="164" fontId="0" fillId="8" borderId="0" xfId="1" applyFont="1" applyFill="1"/>
    <xf numFmtId="0" fontId="0" fillId="8" borderId="0" xfId="0" applyFill="1"/>
    <xf numFmtId="42" fontId="0" fillId="8" borderId="0" xfId="0" applyNumberFormat="1" applyFill="1"/>
    <xf numFmtId="165" fontId="0" fillId="8" borderId="0" xfId="0" applyNumberFormat="1" applyFill="1"/>
    <xf numFmtId="0" fontId="0" fillId="0" borderId="1" xfId="0" applyBorder="1"/>
    <xf numFmtId="0" fontId="10" fillId="9" borderId="6" xfId="0" applyFont="1" applyFill="1" applyBorder="1" applyAlignment="1">
      <alignment horizontal="center" wrapText="1"/>
    </xf>
    <xf numFmtId="44" fontId="8" fillId="9" borderId="0" xfId="0" applyNumberFormat="1" applyFont="1" applyFill="1"/>
    <xf numFmtId="44" fontId="8" fillId="9" borderId="3" xfId="0" applyNumberFormat="1" applyFont="1" applyFill="1" applyBorder="1"/>
    <xf numFmtId="0" fontId="3" fillId="9" borderId="6" xfId="0" applyFont="1" applyFill="1" applyBorder="1" applyAlignment="1">
      <alignment horizontal="center" wrapText="1"/>
    </xf>
    <xf numFmtId="44" fontId="0" fillId="9" borderId="0" xfId="0" applyNumberFormat="1" applyFill="1"/>
    <xf numFmtId="44" fontId="0" fillId="9" borderId="3" xfId="0" applyNumberFormat="1" applyFill="1" applyBorder="1"/>
    <xf numFmtId="0" fontId="3" fillId="2" borderId="6" xfId="0" applyFont="1" applyFill="1" applyBorder="1" applyAlignment="1">
      <alignment horizontal="center" vertical="center" wrapText="1"/>
    </xf>
    <xf numFmtId="164" fontId="0" fillId="2" borderId="0" xfId="1" applyFont="1" applyFill="1"/>
    <xf numFmtId="164" fontId="0" fillId="2" borderId="3" xfId="1" applyFont="1" applyFill="1" applyBorder="1"/>
    <xf numFmtId="44" fontId="0" fillId="2" borderId="1" xfId="0" applyNumberFormat="1" applyFill="1" applyBorder="1"/>
    <xf numFmtId="0" fontId="3" fillId="5" borderId="6" xfId="0" applyFont="1" applyFill="1" applyBorder="1" applyAlignment="1">
      <alignment horizontal="center" wrapText="1"/>
    </xf>
    <xf numFmtId="44" fontId="0" fillId="5" borderId="0" xfId="0" applyNumberFormat="1" applyFill="1"/>
    <xf numFmtId="44" fontId="8" fillId="5" borderId="0" xfId="0" applyNumberFormat="1" applyFont="1" applyFill="1"/>
    <xf numFmtId="44" fontId="0" fillId="5" borderId="3" xfId="0" applyNumberFormat="1" applyFill="1" applyBorder="1"/>
    <xf numFmtId="44" fontId="5" fillId="5" borderId="0" xfId="0" applyNumberFormat="1" applyFont="1" applyFill="1"/>
    <xf numFmtId="0" fontId="3" fillId="4" borderId="6" xfId="0" applyFont="1" applyFill="1" applyBorder="1" applyAlignment="1">
      <alignment horizontal="center" wrapText="1"/>
    </xf>
    <xf numFmtId="44" fontId="0" fillId="4" borderId="0" xfId="0" applyNumberFormat="1" applyFill="1"/>
    <xf numFmtId="44" fontId="0" fillId="4" borderId="3" xfId="0" applyNumberFormat="1" applyFill="1" applyBorder="1"/>
    <xf numFmtId="44" fontId="1" fillId="0" borderId="0" xfId="0" applyNumberFormat="1" applyFont="1"/>
    <xf numFmtId="166" fontId="5" fillId="0" borderId="1" xfId="1" applyNumberFormat="1" applyFont="1" applyBorder="1"/>
    <xf numFmtId="164" fontId="5" fillId="0" borderId="0" xfId="1" applyFont="1"/>
    <xf numFmtId="0" fontId="0" fillId="10" borderId="0" xfId="0" applyFill="1"/>
    <xf numFmtId="164" fontId="0" fillId="10" borderId="0" xfId="1" applyFont="1" applyFill="1" applyBorder="1"/>
    <xf numFmtId="164" fontId="0" fillId="5" borderId="2" xfId="1" applyFont="1" applyFill="1" applyBorder="1"/>
    <xf numFmtId="164" fontId="0" fillId="0" borderId="1" xfId="0" applyNumberFormat="1" applyBorder="1"/>
    <xf numFmtId="164" fontId="5" fillId="0" borderId="1" xfId="1" applyFont="1" applyBorder="1"/>
    <xf numFmtId="164" fontId="5" fillId="0" borderId="0" xfId="1" applyFont="1" applyFill="1" applyBorder="1"/>
    <xf numFmtId="0" fontId="2" fillId="0" borderId="0" xfId="0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CC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C21" sqref="C21"/>
    </sheetView>
  </sheetViews>
  <sheetFormatPr baseColWidth="10" defaultRowHeight="15" x14ac:dyDescent="0.25"/>
  <cols>
    <col min="1" max="1" width="26.5703125" customWidth="1"/>
    <col min="2" max="4" width="25.7109375" customWidth="1"/>
    <col min="5" max="5" width="11.85546875" bestFit="1" customWidth="1"/>
    <col min="6" max="6" width="12.85546875" bestFit="1" customWidth="1"/>
  </cols>
  <sheetData>
    <row r="1" spans="1:9" s="1" customFormat="1" ht="30" customHeight="1" x14ac:dyDescent="0.25">
      <c r="A1" s="86" t="s">
        <v>30</v>
      </c>
      <c r="B1" s="86"/>
      <c r="C1" s="86"/>
      <c r="D1" s="86"/>
    </row>
    <row r="2" spans="1:9" s="1" customFormat="1" x14ac:dyDescent="0.25">
      <c r="A2" s="4"/>
      <c r="B2" s="4"/>
      <c r="C2" s="4"/>
      <c r="D2" s="4"/>
    </row>
    <row r="3" spans="1:9" s="1" customFormat="1" ht="24.95" customHeight="1" x14ac:dyDescent="0.25">
      <c r="A3" s="8" t="s">
        <v>0</v>
      </c>
      <c r="B3" s="8" t="s">
        <v>1</v>
      </c>
      <c r="C3" s="34" t="s">
        <v>2</v>
      </c>
      <c r="D3" s="8" t="s">
        <v>3</v>
      </c>
      <c r="E3" s="23" t="s">
        <v>27</v>
      </c>
      <c r="F3" s="36" t="s">
        <v>29</v>
      </c>
    </row>
    <row r="4" spans="1:9" ht="15" customHeight="1" x14ac:dyDescent="0.25">
      <c r="A4" s="3" t="s">
        <v>4</v>
      </c>
      <c r="B4" s="2">
        <v>1788</v>
      </c>
      <c r="C4" s="2"/>
      <c r="D4" s="2"/>
      <c r="E4" s="24"/>
    </row>
    <row r="5" spans="1:9" ht="15" customHeight="1" x14ac:dyDescent="0.25">
      <c r="A5" s="3" t="s">
        <v>5</v>
      </c>
      <c r="B5" s="2">
        <v>41160</v>
      </c>
      <c r="C5" s="2">
        <v>191337</v>
      </c>
      <c r="D5" s="2"/>
      <c r="E5" s="24"/>
    </row>
    <row r="6" spans="1:9" ht="15" customHeight="1" x14ac:dyDescent="0.25">
      <c r="A6" s="3" t="s">
        <v>6</v>
      </c>
      <c r="B6" s="2">
        <v>35826</v>
      </c>
      <c r="C6" s="2">
        <v>40413</v>
      </c>
      <c r="D6" s="2">
        <v>44959</v>
      </c>
      <c r="E6" s="31"/>
    </row>
    <row r="7" spans="1:9" ht="15" customHeight="1" x14ac:dyDescent="0.25">
      <c r="A7" s="3" t="s">
        <v>7</v>
      </c>
      <c r="B7" s="2">
        <v>52746</v>
      </c>
      <c r="C7" s="2">
        <v>0</v>
      </c>
      <c r="D7" s="2">
        <v>16800</v>
      </c>
      <c r="E7" s="24"/>
    </row>
    <row r="8" spans="1:9" ht="15" customHeight="1" x14ac:dyDescent="0.25">
      <c r="A8" s="3" t="s">
        <v>8</v>
      </c>
      <c r="B8" s="2">
        <v>111762</v>
      </c>
      <c r="C8" s="2">
        <v>198885</v>
      </c>
      <c r="D8" s="2">
        <v>0</v>
      </c>
      <c r="E8" s="24">
        <v>21042</v>
      </c>
      <c r="G8" t="s">
        <v>41</v>
      </c>
    </row>
    <row r="9" spans="1:9" ht="15" customHeight="1" x14ac:dyDescent="0.25">
      <c r="A9" s="3" t="s">
        <v>9</v>
      </c>
      <c r="B9" s="2">
        <v>85554</v>
      </c>
      <c r="C9" s="2">
        <v>56346</v>
      </c>
      <c r="D9" s="2"/>
      <c r="E9" s="24"/>
    </row>
    <row r="10" spans="1:9" ht="15" customHeight="1" x14ac:dyDescent="0.25">
      <c r="A10" s="10" t="s">
        <v>10</v>
      </c>
      <c r="B10" s="11"/>
      <c r="C10" s="11"/>
      <c r="D10" s="11"/>
    </row>
    <row r="11" spans="1:9" ht="15" customHeight="1" x14ac:dyDescent="0.25">
      <c r="A11" s="3" t="s">
        <v>11</v>
      </c>
      <c r="B11" s="2">
        <v>43896</v>
      </c>
      <c r="C11" s="2">
        <v>107334</v>
      </c>
      <c r="D11" s="2">
        <v>125550</v>
      </c>
      <c r="E11" s="2">
        <v>31734</v>
      </c>
    </row>
    <row r="12" spans="1:9" ht="15" customHeight="1" x14ac:dyDescent="0.25">
      <c r="A12" s="3" t="s">
        <v>12</v>
      </c>
      <c r="B12" s="57"/>
      <c r="C12" s="57"/>
      <c r="D12" s="57"/>
      <c r="E12" s="57"/>
    </row>
    <row r="13" spans="1:9" ht="15" customHeight="1" x14ac:dyDescent="0.25">
      <c r="A13" s="3" t="s">
        <v>13</v>
      </c>
      <c r="B13" s="2">
        <v>624</v>
      </c>
      <c r="C13" s="2">
        <v>33966</v>
      </c>
      <c r="D13" s="2">
        <v>73390</v>
      </c>
    </row>
    <row r="14" spans="1:9" ht="15" customHeight="1" x14ac:dyDescent="0.25">
      <c r="A14" s="3" t="s">
        <v>14</v>
      </c>
      <c r="B14" s="2">
        <v>116932</v>
      </c>
      <c r="C14" s="2">
        <v>0</v>
      </c>
      <c r="D14" s="2">
        <v>0</v>
      </c>
      <c r="E14" s="24"/>
      <c r="F14" s="24">
        <v>133271</v>
      </c>
      <c r="G14" t="s">
        <v>37</v>
      </c>
      <c r="I14" t="s">
        <v>40</v>
      </c>
    </row>
    <row r="15" spans="1:9" ht="15" customHeight="1" x14ac:dyDescent="0.25">
      <c r="A15" s="9" t="s">
        <v>15</v>
      </c>
      <c r="B15" s="35"/>
      <c r="C15" s="84">
        <v>100291</v>
      </c>
      <c r="D15" s="78"/>
      <c r="E15" s="79"/>
      <c r="F15" s="32"/>
      <c r="G15" s="32" t="s">
        <v>44</v>
      </c>
      <c r="H15" s="32"/>
    </row>
    <row r="16" spans="1:9" ht="24.95" customHeight="1" x14ac:dyDescent="0.25">
      <c r="A16" s="5"/>
      <c r="B16" s="6">
        <f>SUM(B4:B15)</f>
        <v>490288</v>
      </c>
      <c r="C16" s="49">
        <f>SUM(C4:C15)</f>
        <v>728572</v>
      </c>
      <c r="D16" s="50">
        <f>SUM(D4:D15)</f>
        <v>260699</v>
      </c>
      <c r="E16" s="52">
        <f>SUM(E4:E15)</f>
        <v>52776</v>
      </c>
      <c r="F16" s="82">
        <f>SUM(F4:F15)</f>
        <v>133271</v>
      </c>
      <c r="G16" s="5"/>
      <c r="H16" s="5"/>
    </row>
    <row r="19" spans="1:3" s="19" customFormat="1" x14ac:dyDescent="0.25">
      <c r="B19" s="20"/>
      <c r="C19">
        <v>728572</v>
      </c>
    </row>
    <row r="20" spans="1:3" x14ac:dyDescent="0.25">
      <c r="C20" s="58">
        <v>133271</v>
      </c>
    </row>
    <row r="21" spans="1:3" x14ac:dyDescent="0.25">
      <c r="C21">
        <f>SUM(C19:C20)</f>
        <v>861843</v>
      </c>
    </row>
    <row r="23" spans="1:3" x14ac:dyDescent="0.25">
      <c r="A23" s="32" t="s">
        <v>45</v>
      </c>
      <c r="B23" s="79"/>
      <c r="C23" s="32"/>
    </row>
    <row r="24" spans="1:3" x14ac:dyDescent="0.25">
      <c r="A24" s="32"/>
      <c r="B24" s="79">
        <v>53554</v>
      </c>
      <c r="C24" s="32" t="s">
        <v>46</v>
      </c>
    </row>
    <row r="25" spans="1:3" x14ac:dyDescent="0.25">
      <c r="A25" s="32"/>
      <c r="B25" s="84">
        <v>46737.36</v>
      </c>
      <c r="C25" s="32" t="s">
        <v>47</v>
      </c>
    </row>
    <row r="26" spans="1:3" x14ac:dyDescent="0.25">
      <c r="A26" s="32"/>
      <c r="B26" s="79">
        <f>SUM(B23:B25)</f>
        <v>100291.36</v>
      </c>
      <c r="C26" s="32"/>
    </row>
  </sheetData>
  <mergeCells count="1">
    <mergeCell ref="A1:D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9"/>
  <sheetViews>
    <sheetView workbookViewId="0">
      <selection activeCell="T29" sqref="T29"/>
    </sheetView>
  </sheetViews>
  <sheetFormatPr baseColWidth="10" defaultRowHeight="15" x14ac:dyDescent="0.25"/>
  <cols>
    <col min="1" max="1" width="20" customWidth="1"/>
    <col min="2" max="5" width="12.7109375" customWidth="1"/>
    <col min="6" max="6" width="12.5703125" customWidth="1"/>
    <col min="7" max="7" width="12.7109375" hidden="1" customWidth="1"/>
    <col min="8" max="8" width="12.7109375" customWidth="1"/>
    <col min="9" max="9" width="14" customWidth="1"/>
    <col min="10" max="11" width="12.7109375" customWidth="1"/>
    <col min="12" max="12" width="0.140625" customWidth="1"/>
    <col min="13" max="13" width="0.42578125" customWidth="1"/>
    <col min="16" max="16" width="17" customWidth="1"/>
  </cols>
  <sheetData>
    <row r="1" spans="1:17" ht="18.75" x14ac:dyDescent="0.3">
      <c r="A1" s="12" t="s">
        <v>31</v>
      </c>
      <c r="B1" s="12"/>
      <c r="C1" s="12"/>
      <c r="D1" s="12"/>
      <c r="E1" s="12"/>
      <c r="F1" s="12"/>
      <c r="G1" s="12"/>
      <c r="H1" s="12"/>
      <c r="I1" s="12"/>
      <c r="J1" s="12"/>
    </row>
    <row r="3" spans="1:17" s="7" customFormat="1" ht="44.25" customHeight="1" thickBot="1" x14ac:dyDescent="0.3">
      <c r="A3" s="25" t="s">
        <v>16</v>
      </c>
      <c r="B3" s="26" t="s">
        <v>25</v>
      </c>
      <c r="C3" s="26" t="s">
        <v>18</v>
      </c>
      <c r="D3" s="59" t="s">
        <v>19</v>
      </c>
      <c r="E3" s="69">
        <v>70000009</v>
      </c>
      <c r="F3" s="62" t="s">
        <v>20</v>
      </c>
      <c r="G3" s="26" t="s">
        <v>23</v>
      </c>
      <c r="H3" s="69" t="s">
        <v>21</v>
      </c>
      <c r="I3" s="69" t="s">
        <v>22</v>
      </c>
      <c r="J3" s="74" t="s">
        <v>24</v>
      </c>
      <c r="K3" s="65" t="s">
        <v>32</v>
      </c>
      <c r="L3" s="25" t="s">
        <v>28</v>
      </c>
      <c r="M3" s="45" t="s">
        <v>26</v>
      </c>
    </row>
    <row r="4" spans="1:17" ht="15" customHeight="1" x14ac:dyDescent="0.25">
      <c r="A4" s="3" t="s">
        <v>4</v>
      </c>
      <c r="B4" s="21">
        <v>1788</v>
      </c>
      <c r="C4" s="13"/>
      <c r="D4" s="60"/>
      <c r="E4" s="70"/>
      <c r="F4" s="63"/>
      <c r="G4" s="13"/>
      <c r="H4" s="70"/>
      <c r="I4" s="70"/>
      <c r="J4" s="75"/>
      <c r="K4" s="66"/>
      <c r="M4" s="22"/>
    </row>
    <row r="5" spans="1:17" ht="15" customHeight="1" x14ac:dyDescent="0.25">
      <c r="A5" s="3" t="s">
        <v>17</v>
      </c>
      <c r="B5" s="21">
        <v>41160</v>
      </c>
      <c r="C5" s="13"/>
      <c r="D5" s="60"/>
      <c r="E5" s="70"/>
      <c r="F5" s="63"/>
      <c r="G5" s="13"/>
      <c r="H5" s="70">
        <v>191337</v>
      </c>
      <c r="I5" s="70"/>
      <c r="J5" s="75"/>
      <c r="K5" s="66"/>
      <c r="M5" s="22"/>
    </row>
    <row r="6" spans="1:17" ht="15" customHeight="1" x14ac:dyDescent="0.25">
      <c r="A6" s="3" t="s">
        <v>6</v>
      </c>
      <c r="B6" s="21">
        <v>35826</v>
      </c>
      <c r="C6" s="13">
        <v>0</v>
      </c>
      <c r="D6" s="60">
        <v>44959.02</v>
      </c>
      <c r="E6" s="70"/>
      <c r="F6" s="63"/>
      <c r="G6" s="13"/>
      <c r="H6" s="70">
        <v>40413</v>
      </c>
      <c r="I6" s="70"/>
      <c r="J6" s="75"/>
      <c r="K6" s="66"/>
      <c r="L6" s="13"/>
      <c r="M6" s="22"/>
    </row>
    <row r="7" spans="1:17" ht="15" customHeight="1" x14ac:dyDescent="0.25">
      <c r="A7" s="3" t="s">
        <v>7</v>
      </c>
      <c r="B7" s="13">
        <v>52746</v>
      </c>
      <c r="C7" s="13"/>
      <c r="D7" s="60"/>
      <c r="E7" s="70"/>
      <c r="F7" s="63">
        <v>16800</v>
      </c>
      <c r="G7" s="13"/>
      <c r="H7" s="70"/>
      <c r="I7" s="70"/>
      <c r="J7" s="75"/>
      <c r="K7" s="66"/>
      <c r="L7" s="13"/>
      <c r="M7" s="22"/>
    </row>
    <row r="8" spans="1:17" ht="15" customHeight="1" x14ac:dyDescent="0.25">
      <c r="A8" s="3" t="s">
        <v>8</v>
      </c>
      <c r="B8" s="13">
        <v>111762</v>
      </c>
      <c r="C8" s="13"/>
      <c r="D8" s="60"/>
      <c r="E8" s="70"/>
      <c r="F8" s="63"/>
      <c r="G8" s="13"/>
      <c r="H8" s="70">
        <v>155127</v>
      </c>
      <c r="I8" s="70">
        <v>43758</v>
      </c>
      <c r="J8" s="75"/>
      <c r="K8" s="66">
        <v>21042</v>
      </c>
      <c r="L8" s="13"/>
      <c r="M8" s="22"/>
    </row>
    <row r="9" spans="1:17" ht="15" customHeight="1" x14ac:dyDescent="0.25">
      <c r="A9" s="3" t="s">
        <v>9</v>
      </c>
      <c r="B9" s="13">
        <v>85554</v>
      </c>
      <c r="C9" s="13"/>
      <c r="D9" s="60"/>
      <c r="E9" s="70"/>
      <c r="F9" s="63"/>
      <c r="G9" s="13"/>
      <c r="H9" s="70">
        <v>56496</v>
      </c>
      <c r="I9" s="70"/>
      <c r="J9" s="75">
        <v>-150</v>
      </c>
      <c r="K9" s="66"/>
      <c r="M9" s="28"/>
    </row>
    <row r="10" spans="1:17" ht="15" customHeight="1" x14ac:dyDescent="0.25">
      <c r="A10" s="3" t="s">
        <v>10</v>
      </c>
      <c r="B10" s="13">
        <v>43896</v>
      </c>
      <c r="C10" s="13"/>
      <c r="D10" s="60"/>
      <c r="E10" s="70"/>
      <c r="F10" s="63"/>
      <c r="G10" s="13"/>
      <c r="H10" s="71">
        <v>107334</v>
      </c>
      <c r="I10" s="73"/>
      <c r="J10" s="75"/>
      <c r="K10" s="66">
        <v>31734</v>
      </c>
      <c r="M10" s="22"/>
    </row>
    <row r="11" spans="1:17" ht="15" customHeight="1" x14ac:dyDescent="0.25">
      <c r="A11" s="3" t="s">
        <v>11</v>
      </c>
      <c r="B11" s="53"/>
      <c r="C11" s="53"/>
      <c r="D11" s="60"/>
      <c r="E11" s="70"/>
      <c r="F11" s="63"/>
      <c r="G11" s="53"/>
      <c r="H11" s="70"/>
      <c r="I11" s="70"/>
      <c r="J11" s="75"/>
      <c r="K11" s="66"/>
      <c r="L11" s="55"/>
      <c r="M11" s="56"/>
    </row>
    <row r="12" spans="1:17" ht="15" customHeight="1" x14ac:dyDescent="0.25">
      <c r="A12" s="3" t="s">
        <v>12</v>
      </c>
      <c r="B12" s="53"/>
      <c r="C12" s="53"/>
      <c r="D12" s="60"/>
      <c r="E12" s="70"/>
      <c r="F12" s="63"/>
      <c r="G12" s="53"/>
      <c r="H12" s="71"/>
      <c r="I12" s="70"/>
      <c r="J12" s="75"/>
      <c r="K12" s="66"/>
      <c r="L12" s="54"/>
      <c r="M12" s="56"/>
    </row>
    <row r="13" spans="1:17" ht="15" customHeight="1" x14ac:dyDescent="0.25">
      <c r="A13" s="3" t="s">
        <v>13</v>
      </c>
      <c r="B13" s="13">
        <v>624</v>
      </c>
      <c r="C13" s="13"/>
      <c r="D13" s="60">
        <v>73390.47</v>
      </c>
      <c r="E13" s="70">
        <v>20592</v>
      </c>
      <c r="F13" s="63"/>
      <c r="G13" s="13"/>
      <c r="H13" s="70">
        <v>13374</v>
      </c>
      <c r="I13" s="70"/>
      <c r="J13" s="75"/>
      <c r="K13" s="66"/>
      <c r="L13" s="13"/>
      <c r="M13" s="22"/>
    </row>
    <row r="14" spans="1:17" ht="15" customHeight="1" x14ac:dyDescent="0.25">
      <c r="A14" s="3" t="s">
        <v>14</v>
      </c>
      <c r="B14" s="13">
        <v>116932</v>
      </c>
      <c r="C14" s="13"/>
      <c r="D14" s="60"/>
      <c r="E14" s="70">
        <v>53554</v>
      </c>
      <c r="F14" s="63"/>
      <c r="G14" s="13"/>
      <c r="H14" s="70"/>
      <c r="I14" s="70">
        <v>133271</v>
      </c>
      <c r="J14" s="75"/>
      <c r="K14" s="66"/>
      <c r="L14" s="24"/>
      <c r="M14" s="22"/>
    </row>
    <row r="15" spans="1:17" ht="15" customHeight="1" thickBot="1" x14ac:dyDescent="0.3">
      <c r="A15" s="14" t="s">
        <v>15</v>
      </c>
      <c r="B15" s="15"/>
      <c r="C15" s="15"/>
      <c r="D15" s="61"/>
      <c r="E15" s="72">
        <v>46737.36</v>
      </c>
      <c r="F15" s="64"/>
      <c r="G15" s="15"/>
      <c r="H15" s="72"/>
      <c r="I15" s="72"/>
      <c r="J15" s="76"/>
      <c r="K15" s="67"/>
      <c r="L15" s="27"/>
      <c r="M15" s="46"/>
    </row>
    <row r="16" spans="1:17" ht="24.95" customHeight="1" thickTop="1" x14ac:dyDescent="0.25">
      <c r="A16" s="16"/>
      <c r="B16" s="29">
        <f>SUM(B4:B15)</f>
        <v>490288</v>
      </c>
      <c r="C16" s="30">
        <f>SUM(C4:C15)</f>
        <v>0</v>
      </c>
      <c r="D16" s="51">
        <f t="shared" ref="D16:M16" si="0">SUM(D4:D15)</f>
        <v>118349.48999999999</v>
      </c>
      <c r="E16" s="48">
        <f>SUM(E12:E15)</f>
        <v>120883.36</v>
      </c>
      <c r="F16" s="51">
        <f t="shared" si="0"/>
        <v>16800</v>
      </c>
      <c r="G16" s="30">
        <f t="shared" si="0"/>
        <v>0</v>
      </c>
      <c r="H16" s="48">
        <f t="shared" si="0"/>
        <v>564081</v>
      </c>
      <c r="I16" s="48">
        <f t="shared" si="0"/>
        <v>177029</v>
      </c>
      <c r="J16" s="30">
        <f t="shared" si="0"/>
        <v>-150</v>
      </c>
      <c r="K16" s="68">
        <f t="shared" si="0"/>
        <v>52776</v>
      </c>
      <c r="L16" s="30">
        <f t="shared" si="0"/>
        <v>0</v>
      </c>
      <c r="M16" s="30">
        <f t="shared" si="0"/>
        <v>0</v>
      </c>
      <c r="P16" s="13"/>
      <c r="Q16" s="13"/>
    </row>
    <row r="17" spans="1:11" ht="7.5" customHeight="1" x14ac:dyDescent="0.25">
      <c r="A17" s="17"/>
      <c r="B17" s="18"/>
      <c r="C17" s="18"/>
      <c r="D17" s="18"/>
      <c r="E17" s="18"/>
      <c r="F17" s="18"/>
      <c r="G17" s="18"/>
      <c r="H17" s="18"/>
      <c r="I17" s="18"/>
      <c r="J17" s="18"/>
    </row>
    <row r="18" spans="1:11" ht="7.5" customHeight="1" x14ac:dyDescent="0.25">
      <c r="A18" s="17"/>
      <c r="B18" s="13"/>
      <c r="C18" s="13"/>
      <c r="D18" s="13"/>
      <c r="E18" s="13"/>
      <c r="F18" s="13"/>
      <c r="G18" s="13"/>
      <c r="H18" s="13"/>
      <c r="I18" s="13"/>
      <c r="J18" s="13"/>
    </row>
    <row r="19" spans="1:11" ht="7.5" customHeight="1" x14ac:dyDescent="0.25">
      <c r="A19" s="17"/>
      <c r="B19" s="13"/>
      <c r="C19" s="13"/>
      <c r="D19" s="13"/>
      <c r="E19" s="13"/>
      <c r="F19" s="13"/>
      <c r="G19" s="13"/>
      <c r="H19" s="13"/>
      <c r="I19" s="13"/>
      <c r="J19" s="13"/>
    </row>
    <row r="20" spans="1:11" ht="15" customHeight="1" x14ac:dyDescent="0.25">
      <c r="A20" s="3" t="s">
        <v>33</v>
      </c>
      <c r="B20" s="22"/>
      <c r="D20" s="21"/>
      <c r="E20" s="21"/>
      <c r="F20" s="33"/>
      <c r="G20" s="32" t="s">
        <v>39</v>
      </c>
      <c r="H20" s="37" t="s">
        <v>42</v>
      </c>
      <c r="I20" s="13"/>
      <c r="K20" s="31"/>
    </row>
    <row r="21" spans="1:11" ht="15" customHeight="1" x14ac:dyDescent="0.25">
      <c r="A21" s="3"/>
      <c r="B21" s="38"/>
      <c r="C21" s="44"/>
      <c r="D21" s="38"/>
      <c r="E21" s="38"/>
      <c r="F21" s="79">
        <v>125550</v>
      </c>
      <c r="G21" s="22"/>
      <c r="H21" s="85" t="s">
        <v>43</v>
      </c>
      <c r="I21" s="22"/>
      <c r="J21" s="13"/>
      <c r="K21" s="37"/>
    </row>
    <row r="22" spans="1:11" ht="15" customHeight="1" x14ac:dyDescent="0.25">
      <c r="A22" s="32"/>
      <c r="B22" s="22"/>
      <c r="C22" s="24"/>
      <c r="D22" s="22"/>
      <c r="E22" s="22"/>
      <c r="F22" s="46"/>
      <c r="G22" s="22"/>
      <c r="H22" s="37"/>
      <c r="I22" s="39"/>
      <c r="J22" s="13"/>
      <c r="K22" s="37"/>
    </row>
    <row r="23" spans="1:11" x14ac:dyDescent="0.25">
      <c r="A23" s="40"/>
      <c r="B23" s="41"/>
      <c r="C23" s="47"/>
      <c r="F23" s="13">
        <f>SUM(F16:F22)</f>
        <v>142350</v>
      </c>
      <c r="H23" s="43"/>
      <c r="K23" s="37"/>
    </row>
    <row r="24" spans="1:11" x14ac:dyDescent="0.25">
      <c r="C24" s="24"/>
      <c r="D24" t="s">
        <v>34</v>
      </c>
      <c r="F24" t="s">
        <v>35</v>
      </c>
      <c r="H24" s="37">
        <v>120883.36</v>
      </c>
      <c r="J24" s="32"/>
      <c r="K24" s="32"/>
    </row>
    <row r="25" spans="1:11" x14ac:dyDescent="0.25">
      <c r="B25" s="37"/>
      <c r="H25" s="24">
        <v>564081</v>
      </c>
    </row>
    <row r="26" spans="1:11" x14ac:dyDescent="0.25">
      <c r="A26" s="32"/>
      <c r="B26" s="42"/>
      <c r="C26" s="37"/>
      <c r="H26" s="35">
        <v>177029</v>
      </c>
    </row>
    <row r="27" spans="1:11" x14ac:dyDescent="0.25">
      <c r="A27" s="32"/>
      <c r="B27" s="37"/>
      <c r="D27" s="42" t="s">
        <v>36</v>
      </c>
      <c r="E27" s="42"/>
      <c r="F27" s="77">
        <f>D16+F23</f>
        <v>260699.49</v>
      </c>
      <c r="H27" s="43">
        <f>SUM(H24:H26)</f>
        <v>861993.36</v>
      </c>
    </row>
    <row r="28" spans="1:11" x14ac:dyDescent="0.25">
      <c r="A28" s="32"/>
      <c r="B28" s="37"/>
      <c r="F28" s="58"/>
      <c r="H28" s="83">
        <v>-150</v>
      </c>
    </row>
    <row r="29" spans="1:11" x14ac:dyDescent="0.25">
      <c r="A29" s="32"/>
      <c r="B29" s="37"/>
      <c r="H29" s="43">
        <f>SUM(H27:H28)</f>
        <v>861843.36</v>
      </c>
      <c r="K29" s="37"/>
    </row>
    <row r="30" spans="1:11" x14ac:dyDescent="0.25">
      <c r="A30" s="32"/>
      <c r="B30" s="37"/>
      <c r="H30" s="37"/>
    </row>
    <row r="31" spans="1:11" x14ac:dyDescent="0.25">
      <c r="A31" s="32"/>
      <c r="B31" s="81" t="s">
        <v>38</v>
      </c>
      <c r="D31" s="80" t="s">
        <v>38</v>
      </c>
      <c r="F31" s="80" t="s">
        <v>38</v>
      </c>
      <c r="I31" s="37"/>
    </row>
    <row r="32" spans="1:11" x14ac:dyDescent="0.25">
      <c r="A32" s="40"/>
      <c r="B32" s="42"/>
    </row>
    <row r="34" spans="8:8" x14ac:dyDescent="0.25">
      <c r="H34" s="32"/>
    </row>
    <row r="79" spans="6:6" x14ac:dyDescent="0.25">
      <c r="F79">
        <v>7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TVA Contrôle 2024</vt:lpstr>
      <vt:lpstr>EXTRAIT COMPTA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AF GROS</cp:lastModifiedBy>
  <cp:lastPrinted>2025-01-09T12:46:56Z</cp:lastPrinted>
  <dcterms:created xsi:type="dcterms:W3CDTF">2016-10-04T14:30:02Z</dcterms:created>
  <dcterms:modified xsi:type="dcterms:W3CDTF">2025-01-09T12:55:50Z</dcterms:modified>
</cp:coreProperties>
</file>