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"/>
    </mc:Choice>
  </mc:AlternateContent>
  <xr:revisionPtr revIDLastSave="0" documentId="13_ncr:1_{0974D741-D3F3-41B3-94A4-016BBAAB436A}" xr6:coauthVersionLast="45" xr6:coauthVersionMax="45" xr10:uidLastSave="{00000000-0000-0000-0000-000000000000}"/>
  <bookViews>
    <workbookView xWindow="-120" yWindow="-120" windowWidth="38640" windowHeight="21240" xr2:uid="{9F842E2D-A367-4E22-8626-2ADDE4C54581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F35" i="1"/>
  <c r="E35" i="1"/>
  <c r="D35" i="1"/>
  <c r="C45" i="1"/>
  <c r="B45" i="1"/>
  <c r="C35" i="1"/>
  <c r="B35" i="1"/>
</calcChain>
</file>

<file path=xl/sharedStrings.xml><?xml version="1.0" encoding="utf-8"?>
<sst xmlns="http://schemas.openxmlformats.org/spreadsheetml/2006/main" count="52" uniqueCount="52">
  <si>
    <t>COMPARATIFS SAS DOMAINE AF GROS</t>
  </si>
  <si>
    <t>2014-2015</t>
  </si>
  <si>
    <t>CHIFFRE D'AFFAIRES</t>
  </si>
  <si>
    <t>2015-2016</t>
  </si>
  <si>
    <t>2016-2017</t>
  </si>
  <si>
    <t>2017-2018</t>
  </si>
  <si>
    <t>2018-2019</t>
  </si>
  <si>
    <t>2019-2020</t>
  </si>
  <si>
    <t>VAR STOCK TWILLYS</t>
  </si>
  <si>
    <t>ACHATS MP ET APPRO</t>
  </si>
  <si>
    <t>ACHATS TWILLY</t>
  </si>
  <si>
    <t>VAR STOCK MP</t>
  </si>
  <si>
    <t>TRAVAUX TIERS VIGNES</t>
  </si>
  <si>
    <t>CONSOMMABLES ENERGIE ETC</t>
  </si>
  <si>
    <t>SOUS TRAITANCE ADM ET DIVERS</t>
  </si>
  <si>
    <t xml:space="preserve">LEASING </t>
  </si>
  <si>
    <t>FERMAGES</t>
  </si>
  <si>
    <t>LOC MAT</t>
  </si>
  <si>
    <t>ENT CONST</t>
  </si>
  <si>
    <t>ENT MATERIEL</t>
  </si>
  <si>
    <t>ASSURANCES</t>
  </si>
  <si>
    <t>DIVERS DOC</t>
  </si>
  <si>
    <t>COMMISSIONS</t>
  </si>
  <si>
    <t>HONORAIRES</t>
  </si>
  <si>
    <t>PUB ET CADEAUX</t>
  </si>
  <si>
    <t>DEPLAC ET RECPT</t>
  </si>
  <si>
    <t>TELEPHONE</t>
  </si>
  <si>
    <t>SERV BANCAIRE</t>
  </si>
  <si>
    <t>COTIS PRO</t>
  </si>
  <si>
    <t>ARRONDIS</t>
  </si>
  <si>
    <t>IMPOTS TAXES</t>
  </si>
  <si>
    <t xml:space="preserve">SALAIRES </t>
  </si>
  <si>
    <t>CHARGES SOCIALES</t>
  </si>
  <si>
    <t>AMORTISSEMENTS</t>
  </si>
  <si>
    <t>AUTRES CHARGES</t>
  </si>
  <si>
    <t xml:space="preserve">RESULTAT EXPLOITATION </t>
  </si>
  <si>
    <t>RESULTAT FINANCIER</t>
  </si>
  <si>
    <t>PDTS EXCEPT DIVERS</t>
  </si>
  <si>
    <t>PPHP DOTATIONS</t>
  </si>
  <si>
    <t>PPHP REPRISES</t>
  </si>
  <si>
    <t>DIVERS CH EXCEPT</t>
  </si>
  <si>
    <t>IS</t>
  </si>
  <si>
    <t>RESULTAT NET</t>
  </si>
  <si>
    <t>SOUS TRAITANCE BEAUJOLAIS</t>
  </si>
  <si>
    <t>LOC CLEM</t>
  </si>
  <si>
    <t>COMMISSIONS VIGNES BEAUJOLAIS</t>
  </si>
  <si>
    <t>HON NOTAIRE</t>
  </si>
  <si>
    <t>MARKETING HERMES</t>
  </si>
  <si>
    <t>LOC CLEM CUVERIE</t>
  </si>
  <si>
    <t>TRANSMISSION HONORAIRES</t>
  </si>
  <si>
    <t>INDEM IMMO AF</t>
  </si>
  <si>
    <t>CHARGES SORTIES IMMO CUVERIE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</si>
</sst>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0" fontId="3" fillId="0" borderId="0" xfId="0" applyFont="1"/>
    <xf numFmtId="164" fontId="3" fillId="0" borderId="0" xfId="0" applyNumberFormat="1" applyFont="1"/>
    <xf numFmtId="43" fontId="3" fillId="0" borderId="0" xfId="1" applyFont="1"/>
    <xf numFmtId="43" fontId="0" fillId="0" borderId="0" xfId="0" applyNumberFormat="1"/>
    <xf numFmtId="43" fontId="2" fillId="0" borderId="0" xfId="1" applyFont="1"/>
    <xf numFmtId="43" fontId="4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47819-82DC-4CB5-8AD3-D444D96F7BC6}">
  <sheetPr>
    <pageSetUpPr fitToPage="1"/>
  </sheetPr>
  <dimension ref="A1:J61"/>
  <sheetViews>
    <sheetView tabSelected="1" workbookViewId="0">
      <selection activeCell="J11" sqref="J11"/>
    </sheetView>
  </sheetViews>
  <sheetFormatPr baseColWidth="10" defaultRowHeight="15" x14ac:dyDescent="0.25"/>
  <cols>
    <col min="1" max="1" width="34.42578125" customWidth="1"/>
    <col min="2" max="5" width="12.85546875" bestFit="1" customWidth="1"/>
    <col min="6" max="6" width="13.85546875" bestFit="1" customWidth="1"/>
    <col min="7" max="7" width="15.42578125" customWidth="1"/>
    <col min="9" max="9" width="12.85546875" bestFit="1" customWidth="1"/>
    <col min="10" max="10" width="14.85546875" bestFit="1" customWidth="1"/>
  </cols>
  <sheetData>
    <row r="1" spans="1:8" x14ac:dyDescent="0.25">
      <c r="A1" s="4" t="s">
        <v>0</v>
      </c>
    </row>
    <row r="2" spans="1:8" x14ac:dyDescent="0.25">
      <c r="B2" s="8" t="s">
        <v>1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pans="1:8" x14ac:dyDescent="0.25">
      <c r="A3" t="s">
        <v>2</v>
      </c>
      <c r="B3" s="6">
        <v>1600281</v>
      </c>
      <c r="C3" s="6">
        <v>1674007</v>
      </c>
      <c r="D3" s="6">
        <v>2058641</v>
      </c>
      <c r="E3" s="6">
        <v>2439101</v>
      </c>
      <c r="F3" s="6">
        <v>3083061</v>
      </c>
      <c r="G3" s="6">
        <v>2881275</v>
      </c>
    </row>
    <row r="4" spans="1:8" x14ac:dyDescent="0.25">
      <c r="B4" s="1"/>
      <c r="C4" s="1"/>
      <c r="D4" s="1"/>
      <c r="E4" s="1"/>
      <c r="F4" s="6"/>
      <c r="G4" s="1"/>
    </row>
    <row r="5" spans="1:8" x14ac:dyDescent="0.25">
      <c r="A5" t="s">
        <v>9</v>
      </c>
      <c r="B5" s="6">
        <v>76997</v>
      </c>
      <c r="C5" s="6">
        <v>92940</v>
      </c>
      <c r="D5" s="6">
        <v>122935</v>
      </c>
      <c r="E5" s="6">
        <v>139150</v>
      </c>
      <c r="F5" s="6">
        <v>195167</v>
      </c>
      <c r="G5" s="6">
        <v>194260</v>
      </c>
    </row>
    <row r="6" spans="1:8" x14ac:dyDescent="0.25">
      <c r="A6" t="s">
        <v>10</v>
      </c>
      <c r="B6" s="6">
        <v>4050</v>
      </c>
      <c r="C6" s="6"/>
      <c r="D6" s="6"/>
      <c r="E6" s="6"/>
      <c r="F6" s="6"/>
      <c r="G6" s="6"/>
    </row>
    <row r="7" spans="1:8" x14ac:dyDescent="0.25">
      <c r="A7" t="s">
        <v>8</v>
      </c>
      <c r="B7" s="6">
        <v>-4845</v>
      </c>
      <c r="C7" s="6">
        <v>32</v>
      </c>
      <c r="D7" s="6">
        <v>162</v>
      </c>
      <c r="E7" s="6">
        <v>-4490</v>
      </c>
      <c r="F7" s="6"/>
      <c r="G7" s="6"/>
    </row>
    <row r="8" spans="1:8" x14ac:dyDescent="0.25">
      <c r="A8" t="s">
        <v>11</v>
      </c>
      <c r="B8" s="6">
        <v>6297</v>
      </c>
      <c r="C8" s="6">
        <v>-389</v>
      </c>
      <c r="D8" s="6">
        <v>-6776</v>
      </c>
      <c r="E8" s="6">
        <v>-2867</v>
      </c>
      <c r="F8" s="6">
        <v>-17310</v>
      </c>
      <c r="G8" s="6">
        <v>1341</v>
      </c>
    </row>
    <row r="9" spans="1:8" x14ac:dyDescent="0.25">
      <c r="B9" s="1"/>
      <c r="C9" s="1"/>
      <c r="D9" s="1"/>
      <c r="E9" s="1"/>
      <c r="F9" s="1"/>
      <c r="G9" s="1"/>
    </row>
    <row r="10" spans="1:8" x14ac:dyDescent="0.25">
      <c r="A10" t="s">
        <v>12</v>
      </c>
      <c r="B10" s="2">
        <v>67506</v>
      </c>
      <c r="C10" s="1">
        <v>43233</v>
      </c>
      <c r="D10" s="1">
        <v>55170</v>
      </c>
      <c r="E10" s="1">
        <v>60573</v>
      </c>
      <c r="F10" s="1">
        <v>85498</v>
      </c>
      <c r="G10" s="2">
        <v>95813</v>
      </c>
    </row>
    <row r="11" spans="1:8" x14ac:dyDescent="0.25">
      <c r="A11" t="s">
        <v>13</v>
      </c>
      <c r="B11" s="2">
        <v>32761</v>
      </c>
      <c r="C11" s="1">
        <v>32753</v>
      </c>
      <c r="D11" s="1">
        <v>23158</v>
      </c>
      <c r="E11" s="1">
        <v>35985</v>
      </c>
      <c r="F11" s="1">
        <v>37675</v>
      </c>
      <c r="G11" s="2">
        <v>39492</v>
      </c>
      <c r="H11" s="1"/>
    </row>
    <row r="12" spans="1:8" x14ac:dyDescent="0.25">
      <c r="A12" t="s">
        <v>14</v>
      </c>
      <c r="B12" s="2">
        <v>14092</v>
      </c>
      <c r="C12" s="1">
        <v>32909</v>
      </c>
      <c r="D12" s="1">
        <v>33350</v>
      </c>
      <c r="E12" s="1">
        <v>61167</v>
      </c>
      <c r="F12" s="1">
        <v>122404</v>
      </c>
      <c r="G12" s="2">
        <v>141131</v>
      </c>
      <c r="H12" s="1"/>
    </row>
    <row r="13" spans="1:8" x14ac:dyDescent="0.25">
      <c r="A13" t="s">
        <v>43</v>
      </c>
      <c r="B13" s="2"/>
      <c r="C13" s="1"/>
      <c r="D13" s="1">
        <v>27829</v>
      </c>
      <c r="E13" s="1">
        <v>4168</v>
      </c>
      <c r="F13" s="1">
        <v>540</v>
      </c>
      <c r="G13" s="2">
        <v>26786</v>
      </c>
    </row>
    <row r="14" spans="1:8" x14ac:dyDescent="0.25">
      <c r="A14" t="s">
        <v>15</v>
      </c>
      <c r="B14" s="2">
        <v>2022</v>
      </c>
      <c r="C14" s="1">
        <v>3732</v>
      </c>
      <c r="D14" s="1">
        <v>3731</v>
      </c>
      <c r="E14" s="1">
        <v>3732</v>
      </c>
      <c r="F14" s="1">
        <v>9692</v>
      </c>
      <c r="G14" s="2">
        <v>5009</v>
      </c>
      <c r="H14" s="1"/>
    </row>
    <row r="15" spans="1:8" x14ac:dyDescent="0.25">
      <c r="A15" t="s">
        <v>16</v>
      </c>
      <c r="B15" s="2">
        <v>201474</v>
      </c>
      <c r="C15" s="1">
        <v>248831</v>
      </c>
      <c r="D15" s="1">
        <v>199752</v>
      </c>
      <c r="E15" s="1">
        <v>269589</v>
      </c>
      <c r="F15" s="1">
        <v>283955</v>
      </c>
      <c r="G15" s="2">
        <v>333653</v>
      </c>
      <c r="H15" s="1"/>
    </row>
    <row r="16" spans="1:8" x14ac:dyDescent="0.25">
      <c r="A16" t="s">
        <v>44</v>
      </c>
      <c r="B16" s="2"/>
      <c r="C16" s="1"/>
      <c r="D16" s="1">
        <v>6050</v>
      </c>
      <c r="E16" s="1">
        <v>46205</v>
      </c>
      <c r="F16" s="1">
        <v>69600</v>
      </c>
      <c r="G16" s="2">
        <v>69600</v>
      </c>
      <c r="H16" s="1"/>
    </row>
    <row r="17" spans="1:10" x14ac:dyDescent="0.25">
      <c r="A17" t="s">
        <v>48</v>
      </c>
      <c r="B17" s="2"/>
      <c r="C17" s="1"/>
      <c r="D17" s="1"/>
      <c r="E17" s="1"/>
      <c r="F17" s="1"/>
      <c r="G17" s="2">
        <v>2258</v>
      </c>
      <c r="H17" s="1"/>
    </row>
    <row r="18" spans="1:10" x14ac:dyDescent="0.25">
      <c r="A18" t="s">
        <v>17</v>
      </c>
      <c r="B18" s="2">
        <v>8920</v>
      </c>
      <c r="C18" s="1">
        <v>10508</v>
      </c>
      <c r="D18" s="1">
        <v>14801</v>
      </c>
      <c r="E18" s="1">
        <v>7817</v>
      </c>
      <c r="F18" s="1">
        <v>8623</v>
      </c>
      <c r="G18" s="2">
        <v>6313</v>
      </c>
      <c r="H18" s="1"/>
    </row>
    <row r="19" spans="1:10" x14ac:dyDescent="0.25">
      <c r="A19" t="s">
        <v>18</v>
      </c>
      <c r="B19" s="2">
        <v>13606</v>
      </c>
      <c r="C19" s="1">
        <v>4010</v>
      </c>
      <c r="D19" s="1">
        <v>2191</v>
      </c>
      <c r="E19" s="1">
        <v>8195</v>
      </c>
      <c r="F19" s="1">
        <v>8014</v>
      </c>
      <c r="G19" s="2">
        <v>13858</v>
      </c>
      <c r="H19" s="1"/>
    </row>
    <row r="20" spans="1:10" x14ac:dyDescent="0.25">
      <c r="A20" t="s">
        <v>19</v>
      </c>
      <c r="B20" s="2">
        <v>27265</v>
      </c>
      <c r="C20" s="1">
        <v>23224</v>
      </c>
      <c r="D20" s="1">
        <v>16618</v>
      </c>
      <c r="E20" s="1">
        <v>24621</v>
      </c>
      <c r="F20" s="9">
        <v>41709</v>
      </c>
      <c r="G20" s="2">
        <v>46084</v>
      </c>
      <c r="H20" s="1"/>
      <c r="J20" s="1"/>
    </row>
    <row r="21" spans="1:10" x14ac:dyDescent="0.25">
      <c r="A21" t="s">
        <v>20</v>
      </c>
      <c r="B21" s="2">
        <v>41707</v>
      </c>
      <c r="C21" s="1">
        <v>42709</v>
      </c>
      <c r="D21" s="1">
        <v>37155</v>
      </c>
      <c r="E21" s="1">
        <v>59016</v>
      </c>
      <c r="F21" s="1">
        <v>66198</v>
      </c>
      <c r="G21" s="2">
        <v>69283</v>
      </c>
      <c r="H21" s="1"/>
      <c r="I21" s="1"/>
      <c r="J21" s="1"/>
    </row>
    <row r="22" spans="1:10" x14ac:dyDescent="0.25">
      <c r="A22" t="s">
        <v>21</v>
      </c>
      <c r="B22" s="2">
        <v>390</v>
      </c>
      <c r="C22" s="1">
        <v>464</v>
      </c>
      <c r="D22" s="1">
        <v>719</v>
      </c>
      <c r="E22" s="1">
        <v>1029</v>
      </c>
      <c r="F22" s="1">
        <v>409</v>
      </c>
      <c r="G22" s="2">
        <v>704</v>
      </c>
      <c r="H22" s="1"/>
      <c r="I22" s="1"/>
      <c r="J22" s="1"/>
    </row>
    <row r="23" spans="1:10" x14ac:dyDescent="0.25">
      <c r="A23" t="s">
        <v>22</v>
      </c>
      <c r="B23" s="2">
        <v>71544</v>
      </c>
      <c r="C23" s="1">
        <v>58768</v>
      </c>
      <c r="D23" s="1">
        <v>153785</v>
      </c>
      <c r="E23" s="1">
        <v>105523</v>
      </c>
      <c r="F23" s="1">
        <v>168882</v>
      </c>
      <c r="G23" s="2">
        <v>123910</v>
      </c>
      <c r="H23" s="1"/>
      <c r="I23" s="1"/>
      <c r="J23" s="1"/>
    </row>
    <row r="24" spans="1:10" x14ac:dyDescent="0.25">
      <c r="A24" t="s">
        <v>23</v>
      </c>
      <c r="B24" s="2">
        <v>12002</v>
      </c>
      <c r="C24" s="1">
        <v>23247</v>
      </c>
      <c r="D24" s="1">
        <v>16649</v>
      </c>
      <c r="E24" s="1">
        <v>20504</v>
      </c>
      <c r="F24" s="1">
        <v>32731</v>
      </c>
      <c r="G24" s="2">
        <v>25750</v>
      </c>
      <c r="H24" s="1"/>
      <c r="I24" s="1"/>
      <c r="J24" s="1"/>
    </row>
    <row r="25" spans="1:10" x14ac:dyDescent="0.25">
      <c r="A25" t="s">
        <v>49</v>
      </c>
      <c r="B25" s="2"/>
      <c r="C25" s="1"/>
      <c r="D25" s="1"/>
      <c r="E25" s="1"/>
      <c r="F25" s="1"/>
      <c r="G25" s="2"/>
      <c r="H25" s="1"/>
      <c r="I25" s="1"/>
      <c r="J25" s="1"/>
    </row>
    <row r="26" spans="1:10" x14ac:dyDescent="0.25">
      <c r="A26" t="s">
        <v>45</v>
      </c>
      <c r="B26" s="2"/>
      <c r="C26" s="1"/>
      <c r="D26" s="1">
        <v>54794</v>
      </c>
      <c r="E26" s="1"/>
      <c r="F26" s="1"/>
      <c r="G26" s="2"/>
      <c r="H26" s="1"/>
      <c r="I26" s="1"/>
      <c r="J26" s="7"/>
    </row>
    <row r="27" spans="1:10" x14ac:dyDescent="0.25">
      <c r="A27" t="s">
        <v>46</v>
      </c>
      <c r="B27" s="2"/>
      <c r="C27" s="1"/>
      <c r="D27" s="1"/>
      <c r="E27" s="1">
        <v>4871</v>
      </c>
      <c r="F27" s="1"/>
      <c r="G27" s="2">
        <v>11674</v>
      </c>
      <c r="H27" s="1"/>
      <c r="I27" s="7"/>
    </row>
    <row r="28" spans="1:10" x14ac:dyDescent="0.25">
      <c r="A28" t="s">
        <v>24</v>
      </c>
      <c r="B28" s="2">
        <v>7512</v>
      </c>
      <c r="C28" s="1">
        <v>11066</v>
      </c>
      <c r="D28" s="1">
        <v>7451</v>
      </c>
      <c r="E28" s="1">
        <v>4699</v>
      </c>
      <c r="F28" s="1">
        <v>5887</v>
      </c>
      <c r="G28" s="2">
        <v>3210</v>
      </c>
    </row>
    <row r="29" spans="1:10" x14ac:dyDescent="0.25">
      <c r="A29" t="s">
        <v>47</v>
      </c>
      <c r="B29" s="2"/>
      <c r="C29" s="1"/>
      <c r="D29" s="1"/>
      <c r="E29" s="1"/>
      <c r="F29" s="1">
        <v>6473</v>
      </c>
      <c r="G29" s="2"/>
    </row>
    <row r="30" spans="1:10" x14ac:dyDescent="0.25">
      <c r="A30" t="s">
        <v>25</v>
      </c>
      <c r="B30" s="2">
        <v>40244</v>
      </c>
      <c r="C30" s="1">
        <v>21988</v>
      </c>
      <c r="D30" s="1">
        <v>16045</v>
      </c>
      <c r="E30" s="1">
        <v>23259</v>
      </c>
      <c r="F30" s="1">
        <v>37961</v>
      </c>
      <c r="G30" s="1">
        <v>19918</v>
      </c>
      <c r="H30" s="7"/>
      <c r="J30" s="7"/>
    </row>
    <row r="31" spans="1:10" x14ac:dyDescent="0.25">
      <c r="A31" t="s">
        <v>26</v>
      </c>
      <c r="B31" s="2">
        <v>9680</v>
      </c>
      <c r="C31" s="1">
        <v>10959</v>
      </c>
      <c r="D31" s="1">
        <v>9855</v>
      </c>
      <c r="E31" s="1">
        <v>10122</v>
      </c>
      <c r="F31" s="1">
        <v>9709</v>
      </c>
      <c r="G31" s="1">
        <v>10235</v>
      </c>
      <c r="J31" s="1"/>
    </row>
    <row r="32" spans="1:10" x14ac:dyDescent="0.25">
      <c r="A32" t="s">
        <v>27</v>
      </c>
      <c r="B32" s="2">
        <v>3684</v>
      </c>
      <c r="C32" s="1">
        <v>3248</v>
      </c>
      <c r="D32" s="1">
        <v>5291</v>
      </c>
      <c r="E32" s="1">
        <v>3481</v>
      </c>
      <c r="F32" s="1">
        <v>2883</v>
      </c>
      <c r="G32" s="1">
        <v>3171</v>
      </c>
      <c r="I32" s="1"/>
      <c r="J32" s="1"/>
    </row>
    <row r="33" spans="1:10" x14ac:dyDescent="0.25">
      <c r="A33" t="s">
        <v>28</v>
      </c>
      <c r="B33" s="2">
        <v>4319</v>
      </c>
      <c r="C33" s="1">
        <v>3172</v>
      </c>
      <c r="D33" s="1">
        <v>7858</v>
      </c>
      <c r="E33" s="1">
        <v>8167</v>
      </c>
      <c r="F33" s="1">
        <v>10422</v>
      </c>
      <c r="G33" s="1">
        <v>6057</v>
      </c>
      <c r="I33" s="1"/>
      <c r="J33" s="1"/>
    </row>
    <row r="34" spans="1:10" x14ac:dyDescent="0.25">
      <c r="A34" t="s">
        <v>29</v>
      </c>
      <c r="B34" s="3">
        <v>-2</v>
      </c>
      <c r="C34" s="3"/>
      <c r="D34" s="3">
        <v>-2</v>
      </c>
      <c r="E34" s="3">
        <v>-3</v>
      </c>
      <c r="F34" s="3">
        <v>-3</v>
      </c>
      <c r="G34" s="3">
        <v>15</v>
      </c>
      <c r="I34" s="1"/>
      <c r="J34" s="1"/>
    </row>
    <row r="35" spans="1:10" x14ac:dyDescent="0.25">
      <c r="B35" s="6">
        <f>SUM(B10:B34)</f>
        <v>558726</v>
      </c>
      <c r="C35" s="6">
        <f>SUM(C10:C34)</f>
        <v>574821</v>
      </c>
      <c r="D35" s="6">
        <f>SUM(D10:D34)</f>
        <v>692250</v>
      </c>
      <c r="E35" s="6">
        <f>SUM(E10:E34)</f>
        <v>762720</v>
      </c>
      <c r="F35" s="6">
        <f>SUM(F10:F34)</f>
        <v>1009262</v>
      </c>
      <c r="G35" s="6">
        <f>SUM(G10:G34)</f>
        <v>1053924</v>
      </c>
      <c r="I35" s="1"/>
      <c r="J35" s="1"/>
    </row>
    <row r="36" spans="1:10" x14ac:dyDescent="0.25">
      <c r="B36" s="1"/>
      <c r="C36" s="1"/>
      <c r="D36" s="1"/>
      <c r="E36" s="6"/>
      <c r="F36" s="1"/>
      <c r="G36" s="1"/>
      <c r="I36" s="7"/>
      <c r="J36" s="1"/>
    </row>
    <row r="37" spans="1:10" x14ac:dyDescent="0.25">
      <c r="A37" t="s">
        <v>30</v>
      </c>
      <c r="B37" s="6">
        <v>9348</v>
      </c>
      <c r="C37" s="6">
        <v>11198</v>
      </c>
      <c r="D37" s="6">
        <v>10879</v>
      </c>
      <c r="E37" s="6">
        <v>10401</v>
      </c>
      <c r="F37" s="6">
        <v>19255</v>
      </c>
      <c r="G37" s="6">
        <v>17551</v>
      </c>
      <c r="I37" s="7"/>
      <c r="J37" s="1"/>
    </row>
    <row r="38" spans="1:10" x14ac:dyDescent="0.25">
      <c r="A38" t="s">
        <v>31</v>
      </c>
      <c r="B38" s="6">
        <v>352507</v>
      </c>
      <c r="C38" s="6">
        <v>400549</v>
      </c>
      <c r="D38" s="6">
        <v>441991</v>
      </c>
      <c r="E38" s="6">
        <v>306628</v>
      </c>
      <c r="F38" s="6">
        <v>345187</v>
      </c>
      <c r="G38" s="6">
        <v>342403</v>
      </c>
      <c r="I38" s="7"/>
      <c r="J38" s="1"/>
    </row>
    <row r="39" spans="1:10" x14ac:dyDescent="0.25">
      <c r="A39" t="s">
        <v>32</v>
      </c>
      <c r="B39" s="6">
        <v>138801</v>
      </c>
      <c r="C39" s="6">
        <v>154687</v>
      </c>
      <c r="D39" s="6">
        <v>170116</v>
      </c>
      <c r="E39" s="6">
        <v>148613</v>
      </c>
      <c r="F39" s="6">
        <v>108135</v>
      </c>
      <c r="G39" s="6">
        <v>108800</v>
      </c>
      <c r="I39" s="7"/>
      <c r="J39" s="1"/>
    </row>
    <row r="40" spans="1:10" x14ac:dyDescent="0.25">
      <c r="B40" s="6"/>
      <c r="C40" s="6"/>
      <c r="D40" s="4"/>
      <c r="E40" s="6"/>
      <c r="F40" s="1"/>
      <c r="G40" s="1"/>
      <c r="I40" s="7"/>
      <c r="J40" s="1"/>
    </row>
    <row r="41" spans="1:10" x14ac:dyDescent="0.25">
      <c r="A41" t="s">
        <v>33</v>
      </c>
      <c r="B41" s="6">
        <v>148525</v>
      </c>
      <c r="C41" s="6">
        <v>168686</v>
      </c>
      <c r="D41" s="6">
        <v>170002</v>
      </c>
      <c r="E41" s="6">
        <v>180128</v>
      </c>
      <c r="F41" s="6">
        <v>203471</v>
      </c>
      <c r="G41" s="6">
        <v>184493</v>
      </c>
      <c r="I41" s="7"/>
    </row>
    <row r="42" spans="1:10" x14ac:dyDescent="0.25">
      <c r="B42" s="6"/>
      <c r="C42" s="6"/>
      <c r="D42" s="6"/>
      <c r="E42" s="6"/>
      <c r="F42" s="1"/>
    </row>
    <row r="43" spans="1:10" x14ac:dyDescent="0.25">
      <c r="A43" t="s">
        <v>34</v>
      </c>
      <c r="B43" s="6">
        <v>1761</v>
      </c>
      <c r="C43" s="6">
        <v>888</v>
      </c>
      <c r="D43" s="6">
        <v>972</v>
      </c>
      <c r="E43" s="6">
        <v>2129</v>
      </c>
      <c r="F43" s="6">
        <v>771</v>
      </c>
      <c r="G43" s="6">
        <v>64</v>
      </c>
      <c r="I43" s="7"/>
    </row>
    <row r="44" spans="1:10" x14ac:dyDescent="0.25">
      <c r="B44" s="1"/>
      <c r="C44" s="1"/>
      <c r="D44" s="6"/>
      <c r="E44" s="6"/>
      <c r="F44" s="1"/>
    </row>
    <row r="45" spans="1:10" x14ac:dyDescent="0.25">
      <c r="A45" s="4" t="s">
        <v>35</v>
      </c>
      <c r="B45" s="5">
        <f>B3-B5-B6-B7-B8-B35-B37-B38-B39-B41-B43</f>
        <v>308114</v>
      </c>
      <c r="C45" s="5">
        <f>C3-C5-C6-C7-C8-C35-C37-C38-C39-C41-C43</f>
        <v>270595</v>
      </c>
      <c r="D45" s="6">
        <v>456110</v>
      </c>
      <c r="E45" s="6">
        <v>896689</v>
      </c>
      <c r="F45" s="6">
        <v>1219123</v>
      </c>
      <c r="G45" s="6">
        <v>978439</v>
      </c>
    </row>
    <row r="46" spans="1:10" x14ac:dyDescent="0.25">
      <c r="A46" s="4" t="s">
        <v>36</v>
      </c>
      <c r="B46" s="6">
        <v>-6544</v>
      </c>
      <c r="C46" s="6">
        <v>-3557</v>
      </c>
      <c r="D46" s="6">
        <v>-6799</v>
      </c>
      <c r="E46" s="6">
        <v>-10447</v>
      </c>
      <c r="F46" s="6">
        <v>-3672</v>
      </c>
      <c r="G46" s="6">
        <v>-7111</v>
      </c>
    </row>
    <row r="47" spans="1:10" x14ac:dyDescent="0.25">
      <c r="B47" s="1"/>
      <c r="C47" s="1"/>
      <c r="D47" s="6"/>
      <c r="E47" s="1"/>
      <c r="F47" s="6"/>
    </row>
    <row r="48" spans="1:10" x14ac:dyDescent="0.25">
      <c r="A48" s="4" t="s">
        <v>39</v>
      </c>
      <c r="B48" s="6">
        <v>59824</v>
      </c>
      <c r="C48" s="6">
        <v>18585</v>
      </c>
      <c r="D48" s="6">
        <v>56832</v>
      </c>
      <c r="E48" s="6">
        <v>24628</v>
      </c>
      <c r="F48" s="6">
        <v>35976</v>
      </c>
      <c r="G48" s="6">
        <v>28542</v>
      </c>
    </row>
    <row r="49" spans="1:7" x14ac:dyDescent="0.25">
      <c r="A49" s="4" t="s">
        <v>50</v>
      </c>
      <c r="B49" s="6"/>
      <c r="C49" s="6"/>
      <c r="D49" s="6"/>
      <c r="E49" s="6"/>
      <c r="F49" s="6"/>
      <c r="G49" s="6">
        <v>102554</v>
      </c>
    </row>
    <row r="50" spans="1:7" x14ac:dyDescent="0.25">
      <c r="A50" s="4" t="s">
        <v>37</v>
      </c>
      <c r="B50" s="6">
        <v>6834</v>
      </c>
      <c r="C50" s="6">
        <v>30462</v>
      </c>
      <c r="D50" s="6">
        <v>46595</v>
      </c>
      <c r="E50" s="6">
        <v>9606</v>
      </c>
      <c r="F50" s="6">
        <v>21963</v>
      </c>
      <c r="G50" s="6">
        <v>3182</v>
      </c>
    </row>
    <row r="51" spans="1:7" x14ac:dyDescent="0.25">
      <c r="A51" s="4" t="s">
        <v>38</v>
      </c>
      <c r="B51" s="6">
        <v>104279</v>
      </c>
      <c r="C51" s="6">
        <v>102205</v>
      </c>
      <c r="D51" s="6">
        <v>1961</v>
      </c>
      <c r="E51" s="6">
        <v>43877</v>
      </c>
      <c r="F51" s="6">
        <v>113255</v>
      </c>
      <c r="G51" s="6">
        <v>320458</v>
      </c>
    </row>
    <row r="52" spans="1:7" x14ac:dyDescent="0.25">
      <c r="A52" s="4" t="s">
        <v>51</v>
      </c>
      <c r="B52" s="6"/>
      <c r="C52" s="6"/>
      <c r="D52" s="6"/>
      <c r="E52" s="6"/>
      <c r="F52" s="6"/>
      <c r="G52" s="6">
        <v>103896</v>
      </c>
    </row>
    <row r="53" spans="1:7" x14ac:dyDescent="0.25">
      <c r="A53" s="4" t="s">
        <v>40</v>
      </c>
      <c r="B53" s="6">
        <v>1301</v>
      </c>
      <c r="C53" s="6"/>
      <c r="D53" s="6">
        <v>184</v>
      </c>
      <c r="E53" s="1"/>
      <c r="F53" s="6">
        <v>1240</v>
      </c>
      <c r="G53" s="6">
        <v>7702</v>
      </c>
    </row>
    <row r="54" spans="1:7" x14ac:dyDescent="0.25">
      <c r="B54" s="1"/>
      <c r="C54" s="1"/>
      <c r="D54" s="6"/>
      <c r="E54" s="1"/>
      <c r="F54" s="6"/>
    </row>
    <row r="55" spans="1:7" x14ac:dyDescent="0.25">
      <c r="A55" s="4" t="s">
        <v>41</v>
      </c>
      <c r="B55" s="6">
        <v>80137</v>
      </c>
      <c r="C55" s="6">
        <v>61466</v>
      </c>
      <c r="D55" s="6">
        <v>171659</v>
      </c>
      <c r="E55" s="6">
        <v>277998</v>
      </c>
      <c r="F55" s="6">
        <v>352449</v>
      </c>
      <c r="G55" s="6">
        <v>188396</v>
      </c>
    </row>
    <row r="56" spans="1:7" x14ac:dyDescent="0.25">
      <c r="B56" s="1"/>
      <c r="C56" s="1"/>
      <c r="D56" s="6"/>
      <c r="E56" s="1"/>
      <c r="F56" s="1"/>
    </row>
    <row r="57" spans="1:7" x14ac:dyDescent="0.25">
      <c r="A57" s="4" t="s">
        <v>42</v>
      </c>
      <c r="B57" s="6">
        <v>182511</v>
      </c>
      <c r="C57" s="6">
        <v>152415</v>
      </c>
      <c r="D57" s="6">
        <v>378934</v>
      </c>
      <c r="E57" s="6">
        <v>598601</v>
      </c>
      <c r="F57" s="6">
        <v>806445</v>
      </c>
      <c r="G57" s="6">
        <v>485155</v>
      </c>
    </row>
    <row r="58" spans="1:7" x14ac:dyDescent="0.25">
      <c r="B58" s="1"/>
    </row>
    <row r="59" spans="1:7" x14ac:dyDescent="0.25">
      <c r="B59" s="1"/>
    </row>
    <row r="60" spans="1:7" x14ac:dyDescent="0.25">
      <c r="B60" s="1"/>
    </row>
    <row r="61" spans="1:7" x14ac:dyDescent="0.25">
      <c r="B61" s="1"/>
    </row>
  </sheetData>
  <pageMargins left="0.7" right="0.7" top="0.75" bottom="0.75" header="0.3" footer="0.3"/>
  <pageSetup paperSize="8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2020-11-12T14:04:10Z</cp:lastPrinted>
  <dcterms:created xsi:type="dcterms:W3CDTF">2020-11-12T08:54:40Z</dcterms:created>
  <dcterms:modified xsi:type="dcterms:W3CDTF">2020-11-12T14:25:42Z</dcterms:modified>
</cp:coreProperties>
</file>