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"/>
    </mc:Choice>
  </mc:AlternateContent>
  <xr:revisionPtr revIDLastSave="0" documentId="13_ncr:1_{76ABADB1-9F19-42C8-A230-AD1047F53AC7}" xr6:coauthVersionLast="47" xr6:coauthVersionMax="47" xr10:uidLastSave="{00000000-0000-0000-0000-000000000000}"/>
  <bookViews>
    <workbookView xWindow="-120" yWindow="-120" windowWidth="29040" windowHeight="15720" xr2:uid="{DB5EBEDE-B778-4476-9D4F-B3368E34A9C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L22" i="1"/>
  <c r="K23" i="1"/>
  <c r="K22" i="1"/>
  <c r="J23" i="1"/>
  <c r="J22" i="1"/>
  <c r="I22" i="1"/>
  <c r="I23" i="1"/>
  <c r="H23" i="1"/>
  <c r="H22" i="1"/>
  <c r="G23" i="1"/>
  <c r="G22" i="1"/>
  <c r="F23" i="1"/>
  <c r="F22" i="1"/>
  <c r="E23" i="1"/>
  <c r="E22" i="1"/>
  <c r="D23" i="1"/>
  <c r="D22" i="1"/>
  <c r="C23" i="1"/>
  <c r="C22" i="1"/>
</calcChain>
</file>

<file path=xl/sharedStrings.xml><?xml version="1.0" encoding="utf-8"?>
<sst xmlns="http://schemas.openxmlformats.org/spreadsheetml/2006/main" count="34" uniqueCount="34">
  <si>
    <t>Clients</t>
  </si>
  <si>
    <t>Moulin à Vent En Mortperay</t>
  </si>
  <si>
    <t>Beaune 1er Cru "Les Boucherottes"</t>
  </si>
  <si>
    <t>Bourgogne Pinot Noir</t>
  </si>
  <si>
    <t>Savigny 1er Cru "Clos des Guettes"</t>
  </si>
  <si>
    <t>Beaune 1er Cru "Montrevenots" Blanc</t>
  </si>
  <si>
    <t>Vosne Romanée Les Chalandins</t>
  </si>
  <si>
    <t>Vosne Romanée "Aux Réas"</t>
  </si>
  <si>
    <t>Chambolle-Musigny</t>
  </si>
  <si>
    <t>Pommard 1er Cru "Les Arvelets"</t>
  </si>
  <si>
    <t>Echezeaux Grand Cru</t>
  </si>
  <si>
    <t>Richebourg Grand Cru</t>
  </si>
  <si>
    <t>Clos de Vougeot</t>
  </si>
  <si>
    <t>Aloxe-Corton 1er Cru Les Valozières AF Gros</t>
  </si>
  <si>
    <t>Gevrey-Chambertin AF Gros</t>
  </si>
  <si>
    <t>Bourgogne Hautes Côtes de Nuits Blanc</t>
  </si>
  <si>
    <t>Bourgogne Hautes Côtes de Nuits Rouge</t>
  </si>
  <si>
    <t>Vins Millésime 2022</t>
  </si>
  <si>
    <t>Millésime 2022 - Pion Matthieu Perrin</t>
  </si>
  <si>
    <t>CAVAVIN</t>
  </si>
  <si>
    <t>Prix HT</t>
  </si>
  <si>
    <t>Nombre de Bouteille</t>
  </si>
  <si>
    <t>Total HT</t>
  </si>
  <si>
    <t>SCT LE CAFÉ</t>
  </si>
  <si>
    <t>L'EAU DE VIE</t>
  </si>
  <si>
    <t>Pommard 1er Cru "Les Pezerolles"</t>
  </si>
  <si>
    <t>HEISUKE
MATSUSHIMA</t>
  </si>
  <si>
    <t>GAIA
RESTAURANT</t>
  </si>
  <si>
    <t>LA GRANGE 
A VIN</t>
  </si>
  <si>
    <t>LA CAVE
DE SOPHIE</t>
  </si>
  <si>
    <t>Signature</t>
  </si>
  <si>
    <t>SHOP MON
VIGNERON</t>
  </si>
  <si>
    <t>SA HOTEL
CHÂTEAU DE LA MESSARDIERE</t>
  </si>
  <si>
    <t>CHATEAU DE LA CHEVRE D'OR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</si>
</sst>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right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FB01B-8951-42D3-B6A6-78D0ED38A025}">
  <sheetPr>
    <pageSetUpPr fitToPage="1"/>
  </sheetPr>
  <dimension ref="A1:S30"/>
  <sheetViews>
    <sheetView tabSelected="1" workbookViewId="0">
      <selection activeCell="L23" sqref="A1:L23"/>
    </sheetView>
  </sheetViews>
  <sheetFormatPr baseColWidth="10" defaultRowHeight="15" x14ac:dyDescent="0.25"/>
  <cols>
    <col min="1" max="1" width="39.5703125" bestFit="1" customWidth="1"/>
    <col min="2" max="2" width="11.85546875" customWidth="1"/>
    <col min="3" max="3" width="10.42578125" bestFit="1" customWidth="1"/>
    <col min="6" max="6" width="12.28515625" bestFit="1" customWidth="1"/>
    <col min="7" max="7" width="10.7109375" bestFit="1" customWidth="1"/>
    <col min="8" max="8" width="12.5703125" bestFit="1" customWidth="1"/>
    <col min="11" max="11" width="14.140625" bestFit="1" customWidth="1"/>
  </cols>
  <sheetData>
    <row r="1" spans="1:19" ht="24.75" customHeight="1" thickBot="1" x14ac:dyDescent="0.3">
      <c r="A1" s="27" t="s">
        <v>18</v>
      </c>
      <c r="B1" s="27"/>
      <c r="C1" s="28" t="s">
        <v>0</v>
      </c>
      <c r="D1" s="28"/>
      <c r="E1" s="28"/>
      <c r="F1" s="28"/>
      <c r="G1" s="28"/>
      <c r="H1" s="28"/>
      <c r="I1" s="28"/>
      <c r="J1" s="28"/>
      <c r="K1" s="28"/>
      <c r="L1" s="28"/>
    </row>
    <row r="2" spans="1:19" ht="51.75" customHeight="1" thickBot="1" x14ac:dyDescent="0.3">
      <c r="A2" s="22" t="s">
        <v>17</v>
      </c>
      <c r="B2" s="23" t="s">
        <v>20</v>
      </c>
      <c r="C2" s="24" t="s">
        <v>19</v>
      </c>
      <c r="D2" s="24" t="s">
        <v>23</v>
      </c>
      <c r="E2" s="24" t="s">
        <v>24</v>
      </c>
      <c r="F2" s="25" t="s">
        <v>27</v>
      </c>
      <c r="G2" s="25" t="s">
        <v>28</v>
      </c>
      <c r="H2" s="25" t="s">
        <v>26</v>
      </c>
      <c r="I2" s="25" t="s">
        <v>29</v>
      </c>
      <c r="J2" s="25" t="s">
        <v>31</v>
      </c>
      <c r="K2" s="25" t="s">
        <v>32</v>
      </c>
      <c r="L2" s="25" t="s">
        <v>33</v>
      </c>
      <c r="M2" s="3"/>
      <c r="N2" s="3"/>
      <c r="O2" s="3"/>
      <c r="P2" s="3"/>
      <c r="Q2" s="3"/>
      <c r="R2" s="3"/>
      <c r="S2" s="3"/>
    </row>
    <row r="3" spans="1:19" ht="20.100000000000001" customHeight="1" x14ac:dyDescent="0.25">
      <c r="A3" s="7" t="s">
        <v>1</v>
      </c>
      <c r="B3" s="14">
        <v>17.5</v>
      </c>
      <c r="C3" s="11">
        <v>24</v>
      </c>
      <c r="D3" s="18">
        <v>48</v>
      </c>
      <c r="E3" s="18">
        <v>6</v>
      </c>
      <c r="F3" s="18">
        <v>12</v>
      </c>
      <c r="G3" s="18">
        <v>6</v>
      </c>
      <c r="H3" s="18">
        <v>12</v>
      </c>
      <c r="I3" s="4">
        <v>12</v>
      </c>
      <c r="J3" s="4">
        <v>12</v>
      </c>
      <c r="K3" s="4">
        <v>12</v>
      </c>
      <c r="L3" s="4">
        <v>12</v>
      </c>
      <c r="M3" s="3"/>
      <c r="N3" s="3"/>
      <c r="O3" s="3"/>
      <c r="P3" s="3"/>
      <c r="Q3" s="3"/>
      <c r="R3" s="3"/>
      <c r="S3" s="3"/>
    </row>
    <row r="4" spans="1:19" ht="20.100000000000001" customHeight="1" x14ac:dyDescent="0.25">
      <c r="A4" s="8" t="s">
        <v>3</v>
      </c>
      <c r="B4" s="15">
        <v>18</v>
      </c>
      <c r="C4" s="12">
        <v>12</v>
      </c>
      <c r="D4" s="19"/>
      <c r="E4" s="19"/>
      <c r="F4" s="19">
        <v>6</v>
      </c>
      <c r="G4" s="19"/>
      <c r="H4" s="19">
        <v>6</v>
      </c>
      <c r="I4" s="5">
        <v>6</v>
      </c>
      <c r="J4" s="5"/>
      <c r="K4" s="5"/>
      <c r="L4" s="5"/>
      <c r="M4" s="3"/>
      <c r="N4" s="3"/>
      <c r="O4" s="3"/>
      <c r="P4" s="3"/>
      <c r="Q4" s="3"/>
      <c r="R4" s="3"/>
      <c r="S4" s="3"/>
    </row>
    <row r="5" spans="1:19" ht="20.100000000000001" customHeight="1" x14ac:dyDescent="0.25">
      <c r="A5" s="8" t="s">
        <v>30</v>
      </c>
      <c r="B5" s="15">
        <v>38</v>
      </c>
      <c r="C5" s="12"/>
      <c r="D5" s="19"/>
      <c r="E5" s="19"/>
      <c r="F5" s="19"/>
      <c r="G5" s="19"/>
      <c r="H5" s="19"/>
      <c r="I5" s="5">
        <v>6</v>
      </c>
      <c r="J5" s="5"/>
      <c r="K5" s="5"/>
      <c r="L5" s="5"/>
      <c r="M5" s="3"/>
      <c r="N5" s="3"/>
      <c r="O5" s="3"/>
      <c r="P5" s="3"/>
      <c r="Q5" s="3"/>
      <c r="R5" s="3"/>
      <c r="S5" s="3"/>
    </row>
    <row r="6" spans="1:19" ht="20.100000000000001" customHeight="1" x14ac:dyDescent="0.25">
      <c r="A6" s="8" t="s">
        <v>15</v>
      </c>
      <c r="B6" s="15">
        <v>20</v>
      </c>
      <c r="C6" s="12"/>
      <c r="D6" s="19">
        <v>36</v>
      </c>
      <c r="E6" s="19">
        <v>24</v>
      </c>
      <c r="F6" s="19"/>
      <c r="G6" s="19"/>
      <c r="H6" s="19">
        <v>12</v>
      </c>
      <c r="I6" s="5">
        <v>12</v>
      </c>
      <c r="J6" s="5">
        <v>12</v>
      </c>
      <c r="K6" s="5"/>
      <c r="L6" s="5"/>
      <c r="M6" s="3"/>
      <c r="N6" s="3"/>
      <c r="O6" s="3"/>
      <c r="P6" s="3"/>
      <c r="Q6" s="3"/>
      <c r="R6" s="3"/>
      <c r="S6" s="3"/>
    </row>
    <row r="7" spans="1:19" ht="20.100000000000001" customHeight="1" x14ac:dyDescent="0.25">
      <c r="A7" s="8" t="s">
        <v>16</v>
      </c>
      <c r="B7" s="15">
        <v>18</v>
      </c>
      <c r="C7" s="12"/>
      <c r="D7" s="19">
        <v>60</v>
      </c>
      <c r="E7" s="19"/>
      <c r="F7" s="19">
        <v>6</v>
      </c>
      <c r="G7" s="19"/>
      <c r="H7" s="19"/>
      <c r="I7" s="5"/>
      <c r="J7" s="5"/>
      <c r="K7" s="5"/>
      <c r="L7" s="5"/>
      <c r="M7" s="3"/>
      <c r="N7" s="3"/>
      <c r="O7" s="3"/>
      <c r="P7" s="3"/>
      <c r="Q7" s="3"/>
      <c r="R7" s="3"/>
      <c r="S7" s="3"/>
    </row>
    <row r="8" spans="1:19" ht="20.100000000000001" customHeight="1" x14ac:dyDescent="0.25">
      <c r="A8" s="8" t="s">
        <v>2</v>
      </c>
      <c r="B8" s="15">
        <v>46.5</v>
      </c>
      <c r="C8" s="12">
        <v>12</v>
      </c>
      <c r="D8" s="19"/>
      <c r="E8" s="19"/>
      <c r="F8" s="19">
        <v>6</v>
      </c>
      <c r="G8" s="19"/>
      <c r="H8" s="19">
        <v>6</v>
      </c>
      <c r="I8" s="5">
        <v>12</v>
      </c>
      <c r="J8" s="5"/>
      <c r="K8" s="5">
        <v>12</v>
      </c>
      <c r="L8" s="5"/>
      <c r="M8" s="3"/>
      <c r="N8" s="3"/>
      <c r="O8" s="3"/>
      <c r="P8" s="3"/>
      <c r="Q8" s="3"/>
      <c r="R8" s="3"/>
      <c r="S8" s="3"/>
    </row>
    <row r="9" spans="1:19" ht="20.100000000000001" customHeight="1" x14ac:dyDescent="0.25">
      <c r="A9" s="8" t="s">
        <v>4</v>
      </c>
      <c r="B9" s="15">
        <v>44</v>
      </c>
      <c r="C9" s="12">
        <v>12</v>
      </c>
      <c r="D9" s="19"/>
      <c r="E9" s="19"/>
      <c r="F9" s="19">
        <v>6</v>
      </c>
      <c r="G9" s="19"/>
      <c r="H9" s="19">
        <v>6</v>
      </c>
      <c r="I9" s="5">
        <v>12</v>
      </c>
      <c r="J9" s="5">
        <v>6</v>
      </c>
      <c r="K9" s="5"/>
      <c r="L9" s="5">
        <v>12</v>
      </c>
      <c r="M9" s="3"/>
      <c r="N9" s="3"/>
      <c r="O9" s="3"/>
      <c r="P9" s="3"/>
      <c r="Q9" s="3"/>
      <c r="R9" s="3"/>
      <c r="S9" s="3"/>
    </row>
    <row r="10" spans="1:19" ht="20.100000000000001" customHeight="1" x14ac:dyDescent="0.25">
      <c r="A10" s="8" t="s">
        <v>5</v>
      </c>
      <c r="B10" s="15">
        <v>56</v>
      </c>
      <c r="C10" s="12">
        <v>12</v>
      </c>
      <c r="D10" s="19">
        <v>36</v>
      </c>
      <c r="E10" s="19"/>
      <c r="F10" s="19">
        <v>6</v>
      </c>
      <c r="G10" s="19"/>
      <c r="H10" s="19">
        <v>6</v>
      </c>
      <c r="I10" s="5"/>
      <c r="J10" s="5"/>
      <c r="K10" s="5">
        <v>12</v>
      </c>
      <c r="L10" s="5"/>
      <c r="M10" s="3"/>
      <c r="N10" s="3"/>
      <c r="O10" s="3"/>
      <c r="P10" s="3"/>
      <c r="Q10" s="3"/>
      <c r="R10" s="3"/>
      <c r="S10" s="3"/>
    </row>
    <row r="11" spans="1:19" ht="20.100000000000001" customHeight="1" x14ac:dyDescent="0.25">
      <c r="A11" s="8" t="s">
        <v>6</v>
      </c>
      <c r="B11" s="15">
        <v>69</v>
      </c>
      <c r="C11" s="12">
        <v>6</v>
      </c>
      <c r="D11" s="19">
        <v>48</v>
      </c>
      <c r="E11" s="19">
        <v>6</v>
      </c>
      <c r="F11" s="19">
        <v>6</v>
      </c>
      <c r="G11" s="19">
        <v>6</v>
      </c>
      <c r="H11" s="19">
        <v>6</v>
      </c>
      <c r="I11" s="5"/>
      <c r="J11" s="5">
        <v>6</v>
      </c>
      <c r="K11" s="5">
        <v>12</v>
      </c>
      <c r="L11" s="5"/>
      <c r="M11" s="3"/>
      <c r="N11" s="3"/>
      <c r="O11" s="3"/>
      <c r="P11" s="3"/>
      <c r="Q11" s="3"/>
      <c r="R11" s="3"/>
      <c r="S11" s="3"/>
    </row>
    <row r="12" spans="1:19" ht="20.100000000000001" customHeight="1" x14ac:dyDescent="0.25">
      <c r="A12" s="8" t="s">
        <v>7</v>
      </c>
      <c r="B12" s="15">
        <v>69</v>
      </c>
      <c r="C12" s="12">
        <v>6</v>
      </c>
      <c r="D12" s="19">
        <v>48</v>
      </c>
      <c r="E12" s="19"/>
      <c r="F12" s="19"/>
      <c r="G12" s="19"/>
      <c r="H12" s="19"/>
      <c r="I12" s="5">
        <v>6</v>
      </c>
      <c r="J12" s="5"/>
      <c r="K12" s="5">
        <v>12</v>
      </c>
      <c r="L12" s="5">
        <v>12</v>
      </c>
      <c r="M12" s="3"/>
      <c r="N12" s="3"/>
      <c r="O12" s="3"/>
      <c r="P12" s="3"/>
      <c r="Q12" s="3"/>
      <c r="R12" s="3"/>
      <c r="S12" s="3"/>
    </row>
    <row r="13" spans="1:19" ht="20.100000000000001" customHeight="1" x14ac:dyDescent="0.25">
      <c r="A13" s="8" t="s">
        <v>8</v>
      </c>
      <c r="B13" s="15">
        <v>69</v>
      </c>
      <c r="C13" s="12">
        <v>6</v>
      </c>
      <c r="D13" s="19">
        <v>24</v>
      </c>
      <c r="E13" s="19"/>
      <c r="F13" s="19">
        <v>6</v>
      </c>
      <c r="G13" s="19">
        <v>6</v>
      </c>
      <c r="H13" s="19">
        <v>6</v>
      </c>
      <c r="I13" s="5">
        <v>12</v>
      </c>
      <c r="J13" s="5"/>
      <c r="K13" s="5">
        <v>12</v>
      </c>
      <c r="L13" s="5">
        <v>12</v>
      </c>
      <c r="M13" s="3"/>
      <c r="N13" s="3"/>
      <c r="O13" s="3"/>
      <c r="P13" s="3"/>
      <c r="Q13" s="3"/>
      <c r="R13" s="3"/>
      <c r="S13" s="3"/>
    </row>
    <row r="14" spans="1:19" ht="20.100000000000001" customHeight="1" x14ac:dyDescent="0.25">
      <c r="A14" s="8" t="s">
        <v>9</v>
      </c>
      <c r="B14" s="15">
        <v>89</v>
      </c>
      <c r="C14" s="12">
        <v>6</v>
      </c>
      <c r="D14" s="19">
        <v>48</v>
      </c>
      <c r="E14" s="19"/>
      <c r="F14" s="19"/>
      <c r="G14" s="19"/>
      <c r="H14" s="19">
        <v>6</v>
      </c>
      <c r="I14" s="5">
        <v>12</v>
      </c>
      <c r="J14" s="5"/>
      <c r="K14" s="5">
        <v>12</v>
      </c>
      <c r="L14" s="5">
        <v>12</v>
      </c>
      <c r="M14" s="3"/>
      <c r="N14" s="3"/>
      <c r="O14" s="3"/>
      <c r="P14" s="3"/>
      <c r="Q14" s="3"/>
      <c r="R14" s="3"/>
      <c r="S14" s="3"/>
    </row>
    <row r="15" spans="1:19" ht="20.100000000000001" customHeight="1" x14ac:dyDescent="0.25">
      <c r="A15" s="8" t="s">
        <v>25</v>
      </c>
      <c r="B15" s="15">
        <v>89</v>
      </c>
      <c r="C15" s="12"/>
      <c r="D15" s="19"/>
      <c r="E15" s="19"/>
      <c r="F15" s="19">
        <v>6</v>
      </c>
      <c r="G15" s="19">
        <v>6</v>
      </c>
      <c r="H15" s="19"/>
      <c r="I15" s="5"/>
      <c r="J15" s="5">
        <v>6</v>
      </c>
      <c r="K15" s="5"/>
      <c r="L15" s="5"/>
      <c r="M15" s="3"/>
      <c r="N15" s="3"/>
      <c r="O15" s="3"/>
      <c r="P15" s="3"/>
      <c r="Q15" s="3"/>
      <c r="R15" s="3"/>
      <c r="S15" s="3"/>
    </row>
    <row r="16" spans="1:19" ht="20.100000000000001" customHeight="1" x14ac:dyDescent="0.25">
      <c r="A16" s="8" t="s">
        <v>10</v>
      </c>
      <c r="B16" s="15">
        <v>277</v>
      </c>
      <c r="C16" s="12">
        <v>6</v>
      </c>
      <c r="D16" s="19">
        <v>12</v>
      </c>
      <c r="E16" s="19"/>
      <c r="F16" s="19">
        <v>3</v>
      </c>
      <c r="G16" s="19">
        <v>3</v>
      </c>
      <c r="H16" s="19"/>
      <c r="I16" s="5">
        <v>6</v>
      </c>
      <c r="J16" s="5"/>
      <c r="K16" s="5">
        <v>6</v>
      </c>
      <c r="L16" s="5">
        <v>6</v>
      </c>
      <c r="M16" s="3"/>
      <c r="N16" s="3"/>
      <c r="O16" s="3"/>
      <c r="P16" s="3"/>
      <c r="Q16" s="3"/>
      <c r="R16" s="3"/>
      <c r="S16" s="3"/>
    </row>
    <row r="17" spans="1:19" ht="20.100000000000001" customHeight="1" x14ac:dyDescent="0.25">
      <c r="A17" s="8" t="s">
        <v>11</v>
      </c>
      <c r="B17" s="15">
        <v>710</v>
      </c>
      <c r="C17" s="12">
        <v>3</v>
      </c>
      <c r="D17" s="19">
        <v>18</v>
      </c>
      <c r="E17" s="19"/>
      <c r="F17" s="19">
        <v>3</v>
      </c>
      <c r="G17" s="19"/>
      <c r="H17" s="19">
        <v>3</v>
      </c>
      <c r="I17" s="5">
        <v>3</v>
      </c>
      <c r="J17" s="5">
        <v>3</v>
      </c>
      <c r="K17" s="5">
        <v>6</v>
      </c>
      <c r="L17" s="5">
        <v>3</v>
      </c>
      <c r="M17" s="3"/>
      <c r="N17" s="3"/>
      <c r="O17" s="3"/>
      <c r="P17" s="3"/>
      <c r="Q17" s="3"/>
      <c r="R17" s="3"/>
      <c r="S17" s="3"/>
    </row>
    <row r="18" spans="1:19" ht="20.100000000000001" customHeight="1" x14ac:dyDescent="0.25">
      <c r="A18" s="8" t="s">
        <v>12</v>
      </c>
      <c r="B18" s="15">
        <v>269</v>
      </c>
      <c r="C18" s="12">
        <v>6</v>
      </c>
      <c r="D18" s="19">
        <v>12</v>
      </c>
      <c r="E18" s="19"/>
      <c r="F18" s="19">
        <v>6</v>
      </c>
      <c r="G18" s="19"/>
      <c r="H18" s="19">
        <v>3</v>
      </c>
      <c r="I18" s="5">
        <v>6</v>
      </c>
      <c r="J18" s="5">
        <v>6</v>
      </c>
      <c r="K18" s="5">
        <v>6</v>
      </c>
      <c r="L18" s="5">
        <v>6</v>
      </c>
      <c r="M18" s="3"/>
      <c r="N18" s="3"/>
      <c r="O18" s="3"/>
      <c r="P18" s="3"/>
      <c r="Q18" s="3"/>
      <c r="R18" s="3"/>
      <c r="S18" s="3"/>
    </row>
    <row r="19" spans="1:19" ht="20.100000000000001" customHeight="1" x14ac:dyDescent="0.25">
      <c r="A19" s="8" t="s">
        <v>14</v>
      </c>
      <c r="B19" s="15">
        <v>88</v>
      </c>
      <c r="C19" s="12">
        <v>36</v>
      </c>
      <c r="D19" s="19"/>
      <c r="E19" s="19"/>
      <c r="F19" s="19">
        <v>12</v>
      </c>
      <c r="G19" s="19"/>
      <c r="H19" s="19"/>
      <c r="I19" s="5">
        <v>24</v>
      </c>
      <c r="J19" s="5"/>
      <c r="K19" s="5"/>
      <c r="L19" s="5"/>
      <c r="M19" s="3"/>
      <c r="N19" s="3"/>
      <c r="O19" s="3"/>
      <c r="P19" s="3"/>
      <c r="Q19" s="3"/>
      <c r="R19" s="3"/>
      <c r="S19" s="3"/>
    </row>
    <row r="20" spans="1:19" ht="20.100000000000001" customHeight="1" thickBot="1" x14ac:dyDescent="0.3">
      <c r="A20" s="9" t="s">
        <v>13</v>
      </c>
      <c r="B20" s="16">
        <v>63</v>
      </c>
      <c r="C20" s="13">
        <v>12</v>
      </c>
      <c r="D20" s="20"/>
      <c r="E20" s="20"/>
      <c r="F20" s="20"/>
      <c r="G20" s="20"/>
      <c r="H20" s="20"/>
      <c r="I20" s="6"/>
      <c r="J20" s="6"/>
      <c r="K20" s="6"/>
      <c r="L20" s="6"/>
      <c r="M20" s="3"/>
      <c r="N20" s="3"/>
      <c r="O20" s="3"/>
      <c r="P20" s="3"/>
      <c r="Q20" s="3"/>
      <c r="R20" s="3"/>
      <c r="S20" s="3"/>
    </row>
    <row r="21" spans="1:19" ht="20.100000000000001" customHeight="1" thickBot="1" x14ac:dyDescent="0.3">
      <c r="G21" s="1"/>
      <c r="H21" s="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20.100000000000001" customHeight="1" thickBot="1" x14ac:dyDescent="0.3">
      <c r="A22" s="10" t="s">
        <v>21</v>
      </c>
      <c r="C22" s="2">
        <f>SUM(C3:C20)</f>
        <v>159</v>
      </c>
      <c r="D22" s="2">
        <f>SUM(D3:D20)</f>
        <v>390</v>
      </c>
      <c r="E22" s="2">
        <f>SUM(E3:E20)</f>
        <v>36</v>
      </c>
      <c r="F22" s="2">
        <f>SUM(F3:F20)</f>
        <v>84</v>
      </c>
      <c r="G22" s="2">
        <f>SUM(G3:G20)</f>
        <v>27</v>
      </c>
      <c r="H22" s="2">
        <f>SUM(H3:H20)</f>
        <v>72</v>
      </c>
      <c r="I22" s="2">
        <f>SUM(I3:I20)</f>
        <v>129</v>
      </c>
      <c r="J22" s="2">
        <f>SUM(J3:J20)</f>
        <v>51</v>
      </c>
      <c r="K22" s="2">
        <f>SUM(K3:K20)</f>
        <v>102</v>
      </c>
      <c r="L22" s="2">
        <f>SUM(L3:L20)</f>
        <v>75</v>
      </c>
      <c r="M22" s="3"/>
      <c r="N22" s="3"/>
      <c r="O22" s="3"/>
      <c r="P22" s="3"/>
      <c r="Q22" s="3"/>
      <c r="R22" s="3"/>
      <c r="S22" s="3"/>
    </row>
    <row r="23" spans="1:19" ht="20.100000000000001" customHeight="1" thickBot="1" x14ac:dyDescent="0.3">
      <c r="A23" s="10" t="s">
        <v>22</v>
      </c>
      <c r="C23" s="17">
        <f>(C3*B3)+(C4*B4)+(C8*B8)+(C9*B9)+(C10*B10)+(C11*B11)+(C12*B12)+(C13*B13)+(C14*B14)+(C16*B16)+(C17*B17)+(C18*B18)+(C19*B19)+(C20*B20)</f>
        <v>13500</v>
      </c>
      <c r="D23" s="17">
        <f>(D3*B3)+(D6*B6)+(D7*B7)+(D10*B10)+(D11*B11)+(D12*B12)+(D13*B13)+(D14*B14)+(D16*B16)+(D17*B17)+(D18*B18)</f>
        <v>36540</v>
      </c>
      <c r="E23" s="21">
        <f>B3*E3+B6*E6+B11*E11</f>
        <v>999</v>
      </c>
      <c r="F23" s="21">
        <f>F3*B3+F4*B4+F7*B7+F8*B8+F9*B9+F10*B10+F11*B11+F13*B13+F15*B15+F16*B16+F17*B17+F18*B18+F19*B19</f>
        <v>8298</v>
      </c>
      <c r="G23" s="21">
        <f>G3*B3+G11*B11+G13*B13+G15*B15+G16*B16</f>
        <v>2298</v>
      </c>
      <c r="H23" s="17">
        <f>H3*B3+H4*B4+H6*B6+H8*B8+H9*B9+H10*B10+H11*B11+H13*B13+H14*B14+H17*B17+H18*B18</f>
        <v>5736</v>
      </c>
      <c r="I23" s="26">
        <f>I3*B3+I4*B4+I5*B5+I6*B6+I8*B8+I9*B9+I12*B12+I13*B13+I14*B14+I16*B16+I17*B17+I18*B18+I19*B19</f>
        <v>11700</v>
      </c>
      <c r="J23" s="26">
        <f>J3*B3+J6*B6+J9*B9+J11*B11+J15*B15+J17*B17+J18*B18</f>
        <v>5406</v>
      </c>
      <c r="K23" s="26">
        <f>K3*B3+K8*B8+K10*B10+K11*B11+K12*B12+K13*B13+K14*B14+K16*B16+K17*B17+K18*B18</f>
        <v>12528</v>
      </c>
      <c r="L23" s="26">
        <f>L3*B3+L9*B9+L12*B12+L13*B13+L14*B14+L16*B16+L17*B17+L18*B18</f>
        <v>8868</v>
      </c>
      <c r="M23" s="3"/>
      <c r="N23" s="3"/>
      <c r="O23" s="3"/>
      <c r="P23" s="3"/>
      <c r="Q23" s="3"/>
      <c r="R23" s="3"/>
      <c r="S23" s="3"/>
    </row>
    <row r="24" spans="1:19" ht="20.100000000000001" customHeight="1" x14ac:dyDescent="0.25"/>
    <row r="25" spans="1:19" ht="20.100000000000001" customHeight="1" x14ac:dyDescent="0.25"/>
    <row r="26" spans="1:19" ht="20.100000000000001" customHeight="1" x14ac:dyDescent="0.25"/>
    <row r="27" spans="1:19" ht="20.100000000000001" customHeight="1" x14ac:dyDescent="0.25"/>
    <row r="28" spans="1:19" ht="20.100000000000001" customHeight="1" x14ac:dyDescent="0.25"/>
    <row r="29" spans="1:19" ht="20.100000000000001" customHeight="1" x14ac:dyDescent="0.25"/>
    <row r="30" spans="1:19" ht="20.100000000000001" customHeight="1" x14ac:dyDescent="0.25"/>
  </sheetData>
  <mergeCells count="1">
    <mergeCell ref="C1:L1"/>
  </mergeCells>
  <pageMargins left="0.7" right="0.7" top="0.75" bottom="0.75" header="0.3" footer="0.3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2024-06-11T07:33:12Z</cp:lastPrinted>
  <dcterms:created xsi:type="dcterms:W3CDTF">2024-06-11T06:51:40Z</dcterms:created>
  <dcterms:modified xsi:type="dcterms:W3CDTF">2024-06-11T07:34:23Z</dcterms:modified>
</cp:coreProperties>
</file>