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URAFGROS\Shared Folders\public\WW6\vendanges\VENDANGES 2015\"/>
    </mc:Choice>
  </mc:AlternateContent>
  <bookViews>
    <workbookView minimized="1"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52511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D15" i="1" s="1"/>
  <c r="E15" i="1" s="1"/>
  <c r="H15" i="1" s="1"/>
  <c r="C16" i="1"/>
  <c r="C17" i="1"/>
  <c r="D17" i="1" s="1"/>
  <c r="E17" i="1" s="1"/>
  <c r="H17" i="1" s="1"/>
  <c r="C18" i="1"/>
  <c r="D18" i="1" s="1"/>
  <c r="C19" i="1"/>
  <c r="C20" i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6" i="1"/>
  <c r="E16" i="1" s="1"/>
  <c r="D19" i="1"/>
  <c r="E19" i="1" s="1"/>
  <c r="H19" i="1" s="1"/>
  <c r="D20" i="1"/>
  <c r="E20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<sst xmlns="http://schemas.openxmlformats.org/spreadsheetml/2006/main" count="29" uniqueCount="29">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</sst>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1988792"/>
        <c:axId val="241989576"/>
      </c:barChart>
      <c:catAx>
        <c:axId val="241988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41989576"/>
        <c:crosses val="autoZero"/>
        <c:auto val="1"/>
        <c:lblAlgn val="ctr"/>
        <c:lblOffset val="100"/>
        <c:noMultiLvlLbl val="0"/>
      </c:catAx>
      <c:valAx>
        <c:axId val="241989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1988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D26" sqref="D26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0.19905999999999999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9.61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9.61</v>
      </c>
      <c r="D4" s="19">
        <f>+C4*10%</f>
        <v>0.96099999999999997</v>
      </c>
      <c r="E4" s="19">
        <f>SUM(C4+D4)</f>
        <v>10.571</v>
      </c>
      <c r="F4" s="19">
        <f t="shared" ref="F4:F21" si="0">+E4*MSA</f>
        <v>2.1042632599999997</v>
      </c>
      <c r="G4" s="19">
        <f t="shared" ref="G4:G21" si="1">+E4*CSG</f>
        <v>0.30296486</v>
      </c>
      <c r="H4" s="19">
        <f t="shared" ref="H4:H21" si="2">+E4*EXO</f>
        <v>0</v>
      </c>
      <c r="I4" s="19">
        <f>+E4-F4-H4</f>
        <v>8.46673674</v>
      </c>
      <c r="J4" s="30">
        <f>+I4-G4</f>
        <v>8.1637718800000005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38.44</v>
      </c>
      <c r="D5" s="19">
        <f t="shared" ref="D5:D21" si="4">+C5*10%</f>
        <v>3.8439999999999999</v>
      </c>
      <c r="E5" s="19">
        <f t="shared" ref="E5:E21" si="5">+C5+D5</f>
        <v>42.283999999999999</v>
      </c>
      <c r="F5" s="19">
        <f t="shared" si="0"/>
        <v>8.417053039999999</v>
      </c>
      <c r="G5" s="19">
        <f t="shared" si="1"/>
        <v>1.21185944</v>
      </c>
      <c r="H5" s="19">
        <f t="shared" si="2"/>
        <v>0</v>
      </c>
      <c r="I5" s="19">
        <f t="shared" ref="I5:I21" si="6">+E5-F5-H5</f>
        <v>33.86694696</v>
      </c>
      <c r="J5" s="30">
        <f t="shared" ref="J5:J21" si="7">+I5-G5</f>
        <v>32.655087520000002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76.88</v>
      </c>
      <c r="D6" s="19">
        <f t="shared" si="4"/>
        <v>7.6879999999999997</v>
      </c>
      <c r="E6" s="19">
        <f t="shared" si="5"/>
        <v>84.567999999999998</v>
      </c>
      <c r="F6" s="19">
        <f t="shared" si="0"/>
        <v>16.834106079999998</v>
      </c>
      <c r="G6" s="19">
        <f t="shared" si="1"/>
        <v>2.42371888</v>
      </c>
      <c r="H6" s="19">
        <f t="shared" si="2"/>
        <v>0</v>
      </c>
      <c r="I6" s="19">
        <f t="shared" si="6"/>
        <v>67.73389392</v>
      </c>
      <c r="J6" s="30">
        <f t="shared" si="7"/>
        <v>65.310175040000004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23.17536144</v>
      </c>
      <c r="G7" s="19">
        <f t="shared" si="1"/>
        <v>3.3367118400000004</v>
      </c>
      <c r="H7" s="19">
        <f t="shared" si="2"/>
        <v>0</v>
      </c>
      <c r="I7" s="19">
        <f t="shared" si="6"/>
        <v>93.248638560000003</v>
      </c>
      <c r="J7" s="30">
        <f t="shared" si="7"/>
        <v>89.911926719999997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153.76</v>
      </c>
      <c r="D8" s="19">
        <f t="shared" si="4"/>
        <v>15.375999999999999</v>
      </c>
      <c r="E8" s="19">
        <f t="shared" si="5"/>
        <v>169.136</v>
      </c>
      <c r="F8" s="19">
        <f t="shared" si="0"/>
        <v>33.668212159999996</v>
      </c>
      <c r="G8" s="19">
        <f t="shared" si="1"/>
        <v>4.84743776</v>
      </c>
      <c r="H8" s="19">
        <f t="shared" si="2"/>
        <v>0</v>
      </c>
      <c r="I8" s="19">
        <f t="shared" si="6"/>
        <v>135.46778784</v>
      </c>
      <c r="J8" s="30">
        <f t="shared" si="7"/>
        <v>130.62035008000001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192.2</v>
      </c>
      <c r="D9" s="19">
        <f t="shared" si="4"/>
        <v>19.22</v>
      </c>
      <c r="E9" s="19">
        <f t="shared" si="5"/>
        <v>211.42</v>
      </c>
      <c r="F9" s="19">
        <f t="shared" si="0"/>
        <v>42.085265199999995</v>
      </c>
      <c r="G9" s="19">
        <f t="shared" si="1"/>
        <v>6.0592971999999996</v>
      </c>
      <c r="H9" s="19">
        <f t="shared" si="2"/>
        <v>0</v>
      </c>
      <c r="I9" s="19">
        <f t="shared" si="6"/>
        <v>169.33473479999998</v>
      </c>
      <c r="J9" s="30">
        <f t="shared" si="7"/>
        <v>163.27543759999998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230.64</v>
      </c>
      <c r="D10" s="19">
        <f t="shared" si="4"/>
        <v>23.064</v>
      </c>
      <c r="E10" s="19">
        <f t="shared" si="5"/>
        <v>253.70399999999998</v>
      </c>
      <c r="F10" s="19">
        <f t="shared" si="0"/>
        <v>50.502318239999994</v>
      </c>
      <c r="G10" s="19">
        <f t="shared" si="1"/>
        <v>7.2711566400000001</v>
      </c>
      <c r="H10" s="19">
        <f t="shared" si="2"/>
        <v>0</v>
      </c>
      <c r="I10" s="19">
        <f t="shared" si="6"/>
        <v>203.20168175999999</v>
      </c>
      <c r="J10" s="30">
        <f t="shared" si="7"/>
        <v>195.93052512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269.08</v>
      </c>
      <c r="D11" s="19">
        <f t="shared" si="4"/>
        <v>26.908000000000001</v>
      </c>
      <c r="E11" s="19">
        <f t="shared" si="5"/>
        <v>295.988</v>
      </c>
      <c r="F11" s="19">
        <f t="shared" si="0"/>
        <v>58.919371279999993</v>
      </c>
      <c r="G11" s="19">
        <f t="shared" si="1"/>
        <v>8.4830160800000005</v>
      </c>
      <c r="H11" s="19">
        <f t="shared" si="2"/>
        <v>0</v>
      </c>
      <c r="I11" s="19">
        <f t="shared" si="6"/>
        <v>237.06862871999999</v>
      </c>
      <c r="J11" s="30">
        <f t="shared" si="7"/>
        <v>228.58561263999999</v>
      </c>
      <c r="K11" s="20"/>
      <c r="L11" s="20"/>
    </row>
    <row r="12" spans="1:15" s="6" customFormat="1" ht="18" x14ac:dyDescent="0.35">
      <c r="A12" s="16" t="s">
        <v>13</v>
      </c>
      <c r="B12" s="18">
        <v>32</v>
      </c>
      <c r="C12" s="19">
        <f t="shared" si="3"/>
        <v>307.52</v>
      </c>
      <c r="D12" s="19">
        <f t="shared" si="4"/>
        <v>30.751999999999999</v>
      </c>
      <c r="E12" s="19">
        <f t="shared" si="5"/>
        <v>338.27199999999999</v>
      </c>
      <c r="F12" s="19">
        <f t="shared" si="0"/>
        <v>67.336424319999992</v>
      </c>
      <c r="G12" s="19">
        <f t="shared" si="1"/>
        <v>9.6948755200000001</v>
      </c>
      <c r="H12" s="19">
        <f t="shared" si="2"/>
        <v>0</v>
      </c>
      <c r="I12" s="19">
        <f t="shared" si="6"/>
        <v>270.93557568</v>
      </c>
      <c r="J12" s="30">
        <f t="shared" si="7"/>
        <v>261.24070016000002</v>
      </c>
      <c r="K12" s="20"/>
      <c r="L12" s="20"/>
    </row>
    <row r="13" spans="1:15" s="6" customFormat="1" ht="18" x14ac:dyDescent="0.35">
      <c r="A13" s="16" t="s">
        <v>14</v>
      </c>
      <c r="B13" s="18">
        <v>36</v>
      </c>
      <c r="C13" s="19">
        <f t="shared" si="3"/>
        <v>345.96</v>
      </c>
      <c r="D13" s="19">
        <f t="shared" si="4"/>
        <v>34.595999999999997</v>
      </c>
      <c r="E13" s="19">
        <f t="shared" si="5"/>
        <v>380.55599999999998</v>
      </c>
      <c r="F13" s="19">
        <f t="shared" si="0"/>
        <v>75.753477359999991</v>
      </c>
      <c r="G13" s="19">
        <f t="shared" si="1"/>
        <v>10.90673496</v>
      </c>
      <c r="H13" s="19">
        <f t="shared" si="2"/>
        <v>0</v>
      </c>
      <c r="I13" s="19">
        <f t="shared" si="6"/>
        <v>304.80252264000001</v>
      </c>
      <c r="J13" s="30">
        <f t="shared" si="7"/>
        <v>293.89578768000001</v>
      </c>
      <c r="K13" s="2"/>
      <c r="L13" s="2"/>
    </row>
    <row r="14" spans="1:15" s="6" customFormat="1" ht="18" x14ac:dyDescent="0.35">
      <c r="A14" s="16" t="s">
        <v>15</v>
      </c>
      <c r="B14" s="18">
        <v>40</v>
      </c>
      <c r="C14" s="19">
        <f t="shared" si="3"/>
        <v>384.4</v>
      </c>
      <c r="D14" s="19">
        <f t="shared" si="4"/>
        <v>38.44</v>
      </c>
      <c r="E14" s="19">
        <f t="shared" si="5"/>
        <v>422.84</v>
      </c>
      <c r="F14" s="19">
        <f t="shared" si="0"/>
        <v>84.17053039999999</v>
      </c>
      <c r="G14" s="19">
        <f t="shared" si="1"/>
        <v>12.118594399999999</v>
      </c>
      <c r="H14" s="19">
        <f t="shared" si="2"/>
        <v>0</v>
      </c>
      <c r="I14" s="19">
        <f t="shared" si="6"/>
        <v>338.66946959999996</v>
      </c>
      <c r="J14" s="30">
        <f t="shared" si="7"/>
        <v>326.55087519999995</v>
      </c>
      <c r="K14" s="2"/>
      <c r="L14" s="2"/>
    </row>
    <row r="15" spans="1:15" s="6" customFormat="1" ht="18" x14ac:dyDescent="0.35">
      <c r="A15" s="16" t="s">
        <v>16</v>
      </c>
      <c r="B15" s="18">
        <v>44</v>
      </c>
      <c r="C15" s="19">
        <f t="shared" si="3"/>
        <v>422.84</v>
      </c>
      <c r="D15" s="19">
        <f t="shared" si="4"/>
        <v>42.283999999999999</v>
      </c>
      <c r="E15" s="19">
        <f t="shared" si="5"/>
        <v>465.12399999999997</v>
      </c>
      <c r="F15" s="19">
        <f t="shared" si="0"/>
        <v>92.587583439999989</v>
      </c>
      <c r="G15" s="19">
        <f t="shared" si="1"/>
        <v>13.330453840000001</v>
      </c>
      <c r="H15" s="19">
        <f t="shared" si="2"/>
        <v>0</v>
      </c>
      <c r="I15" s="19">
        <f t="shared" si="6"/>
        <v>372.53641655999996</v>
      </c>
      <c r="J15" s="30">
        <f t="shared" si="7"/>
        <v>359.20596271999995</v>
      </c>
      <c r="K15" s="2"/>
      <c r="L15" s="2"/>
    </row>
    <row r="16" spans="1:15" s="6" customFormat="1" ht="18" x14ac:dyDescent="0.35">
      <c r="A16" s="16" t="s">
        <v>17</v>
      </c>
      <c r="B16" s="18">
        <v>48</v>
      </c>
      <c r="C16" s="19">
        <f t="shared" si="3"/>
        <v>461.28</v>
      </c>
      <c r="D16" s="19">
        <f t="shared" si="4"/>
        <v>46.128</v>
      </c>
      <c r="E16" s="19">
        <f t="shared" si="5"/>
        <v>507.40799999999996</v>
      </c>
      <c r="F16" s="19">
        <f t="shared" si="0"/>
        <v>101.00463647999999</v>
      </c>
      <c r="G16" s="19">
        <f t="shared" si="1"/>
        <v>14.54231328</v>
      </c>
      <c r="H16" s="19">
        <f t="shared" si="2"/>
        <v>0</v>
      </c>
      <c r="I16" s="19">
        <f t="shared" si="6"/>
        <v>406.40336351999997</v>
      </c>
      <c r="J16" s="30">
        <f t="shared" si="7"/>
        <v>391.86105024</v>
      </c>
      <c r="K16" s="2"/>
      <c r="L16" s="2"/>
    </row>
    <row r="17" spans="1:11" s="6" customFormat="1" ht="18" x14ac:dyDescent="0.35">
      <c r="A17" s="16" t="s">
        <v>18</v>
      </c>
      <c r="B17" s="18">
        <v>52</v>
      </c>
      <c r="C17" s="19">
        <f t="shared" si="3"/>
        <v>499.71999999999997</v>
      </c>
      <c r="D17" s="19">
        <f t="shared" si="4"/>
        <v>49.972000000000001</v>
      </c>
      <c r="E17" s="19">
        <f t="shared" si="5"/>
        <v>549.69200000000001</v>
      </c>
      <c r="F17" s="19">
        <f t="shared" si="0"/>
        <v>109.42168952</v>
      </c>
      <c r="G17" s="19">
        <f t="shared" si="1"/>
        <v>15.754172720000001</v>
      </c>
      <c r="H17" s="19">
        <f t="shared" si="2"/>
        <v>0</v>
      </c>
      <c r="I17" s="19">
        <f t="shared" si="6"/>
        <v>440.27031048000003</v>
      </c>
      <c r="J17" s="30">
        <f t="shared" si="7"/>
        <v>424.51613776000005</v>
      </c>
      <c r="K17" s="2"/>
    </row>
    <row r="18" spans="1:11" s="6" customFormat="1" ht="18" x14ac:dyDescent="0.35">
      <c r="A18" s="22" t="s">
        <v>19</v>
      </c>
      <c r="B18" s="18">
        <v>56</v>
      </c>
      <c r="C18" s="19">
        <f t="shared" si="3"/>
        <v>538.16</v>
      </c>
      <c r="D18" s="19">
        <f t="shared" si="4"/>
        <v>53.816000000000003</v>
      </c>
      <c r="E18" s="19">
        <f t="shared" si="5"/>
        <v>591.976</v>
      </c>
      <c r="F18" s="19">
        <f t="shared" si="0"/>
        <v>117.83874255999999</v>
      </c>
      <c r="G18" s="19">
        <f t="shared" si="1"/>
        <v>16.966032160000001</v>
      </c>
      <c r="H18" s="19">
        <f t="shared" si="2"/>
        <v>0</v>
      </c>
      <c r="I18" s="19">
        <f t="shared" si="6"/>
        <v>474.13725743999998</v>
      </c>
      <c r="J18" s="30">
        <f t="shared" si="7"/>
        <v>457.17122527999999</v>
      </c>
      <c r="K18" s="21"/>
    </row>
    <row r="19" spans="1:11" s="6" customFormat="1" ht="18" x14ac:dyDescent="0.35">
      <c r="A19" s="22" t="s">
        <v>20</v>
      </c>
      <c r="B19" s="23">
        <v>60</v>
      </c>
      <c r="C19" s="19">
        <f t="shared" si="3"/>
        <v>576.59999999999991</v>
      </c>
      <c r="D19" s="19">
        <f t="shared" si="4"/>
        <v>57.66</v>
      </c>
      <c r="E19" s="19">
        <f t="shared" si="5"/>
        <v>634.25999999999988</v>
      </c>
      <c r="F19" s="19">
        <f t="shared" si="0"/>
        <v>126.25579559999997</v>
      </c>
      <c r="G19" s="19">
        <f t="shared" si="1"/>
        <v>18.177891599999999</v>
      </c>
      <c r="H19" s="19">
        <f t="shared" si="2"/>
        <v>0</v>
      </c>
      <c r="I19" s="19">
        <f t="shared" si="6"/>
        <v>508.00420439999994</v>
      </c>
      <c r="J19" s="30">
        <f t="shared" si="7"/>
        <v>489.82631279999993</v>
      </c>
      <c r="K19" s="24"/>
    </row>
    <row r="20" spans="1:11" s="6" customFormat="1" ht="18" x14ac:dyDescent="0.35">
      <c r="A20" s="22" t="s">
        <v>21</v>
      </c>
      <c r="B20" s="23">
        <v>64</v>
      </c>
      <c r="C20" s="19">
        <f t="shared" si="3"/>
        <v>615.04</v>
      </c>
      <c r="D20" s="19">
        <f t="shared" si="4"/>
        <v>61.503999999999998</v>
      </c>
      <c r="E20" s="19">
        <f t="shared" si="5"/>
        <v>676.54399999999998</v>
      </c>
      <c r="F20" s="19">
        <f t="shared" si="0"/>
        <v>134.67284863999998</v>
      </c>
      <c r="G20" s="19">
        <f t="shared" si="1"/>
        <v>19.38975104</v>
      </c>
      <c r="H20" s="19">
        <f t="shared" si="2"/>
        <v>0</v>
      </c>
      <c r="I20" s="19">
        <f t="shared" si="6"/>
        <v>541.87115136</v>
      </c>
      <c r="J20" s="30">
        <f t="shared" si="7"/>
        <v>522.48140032000003</v>
      </c>
      <c r="K20" s="21"/>
    </row>
    <row r="21" spans="1:11" s="6" customFormat="1" ht="18" x14ac:dyDescent="0.35">
      <c r="A21" s="22" t="s">
        <v>22</v>
      </c>
      <c r="B21" s="23">
        <v>68</v>
      </c>
      <c r="C21" s="19">
        <f t="shared" si="3"/>
        <v>653.48</v>
      </c>
      <c r="D21" s="19">
        <f t="shared" si="4"/>
        <v>65.347999999999999</v>
      </c>
      <c r="E21" s="19">
        <f t="shared" si="5"/>
        <v>718.82799999999997</v>
      </c>
      <c r="F21" s="19">
        <f t="shared" si="0"/>
        <v>143.08990168</v>
      </c>
      <c r="G21" s="19">
        <f t="shared" si="1"/>
        <v>20.601610480000002</v>
      </c>
      <c r="H21" s="19">
        <f t="shared" si="2"/>
        <v>0</v>
      </c>
      <c r="I21" s="19">
        <f t="shared" si="6"/>
        <v>575.73809831999995</v>
      </c>
      <c r="J21" s="30">
        <f t="shared" si="7"/>
        <v>555.13648783999997</v>
      </c>
      <c r="K21" s="21"/>
    </row>
    <row r="22" spans="1:11" s="6" customFormat="1" ht="18" x14ac:dyDescent="0.35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" x14ac:dyDescent="0.35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 afgros</cp:lastModifiedBy>
  <cp:lastPrinted>2015-09-02T11:54:15Z</cp:lastPrinted>
  <dcterms:created xsi:type="dcterms:W3CDTF">2008-08-27T09:43:37Z</dcterms:created>
  <dcterms:modified xsi:type="dcterms:W3CDTF">2015-09-03T06:13:27Z</dcterms:modified>
</cp:coreProperties>
</file>