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URAFGROS\Shared Folders\public\WW6\vendanges\VENDANGES 2016\"/>
    </mc:Choice>
  </mc:AlternateContent>
  <bookViews>
    <workbookView xWindow="240" yWindow="60" windowWidth="11565" windowHeight="5130" activeTab="1"/>
  </bookViews>
  <sheets>
    <sheet name="Graph1" sheetId="4" r:id="rId1"/>
    <sheet name="Feuil1" sheetId="1" r:id="rId2"/>
    <sheet name="Feuil2" sheetId="2" r:id="rId3"/>
    <sheet name="Feuil3" sheetId="3" r:id="rId4"/>
  </sheets>
  <definedNames>
    <definedName name="CSG">Feuil1!$G$2</definedName>
    <definedName name="EXO">Feuil1!$H$2</definedName>
    <definedName name="MSA">Feuil1!$F$2</definedName>
    <definedName name="SMIC">Feuil1!$C$3</definedName>
  </definedNames>
  <calcPr calcId="152511" refMode="R1C1"/>
</workbook>
</file>

<file path=xl/calcChain.xml><?xml version="1.0" encoding="utf-8"?>
<calcChain xmlns="http://schemas.openxmlformats.org/spreadsheetml/2006/main">
  <c r="C5" i="1" l="1"/>
  <c r="C6" i="1"/>
  <c r="D6" i="1" s="1"/>
  <c r="E6" i="1" s="1"/>
  <c r="C8" i="1"/>
  <c r="D8" i="1" s="1"/>
  <c r="E8" i="1" s="1"/>
  <c r="C9" i="1"/>
  <c r="D9" i="1" s="1"/>
  <c r="E9" i="1" s="1"/>
  <c r="H9" i="1" s="1"/>
  <c r="C10" i="1"/>
  <c r="D10" i="1" s="1"/>
  <c r="E10" i="1" s="1"/>
  <c r="C11" i="1"/>
  <c r="C12" i="1"/>
  <c r="C13" i="1"/>
  <c r="D13" i="1" s="1"/>
  <c r="E13" i="1" s="1"/>
  <c r="H13" i="1" s="1"/>
  <c r="C14" i="1"/>
  <c r="D14" i="1" s="1"/>
  <c r="E14" i="1" s="1"/>
  <c r="C15" i="1"/>
  <c r="D15" i="1" s="1"/>
  <c r="E15" i="1" s="1"/>
  <c r="H15" i="1" s="1"/>
  <c r="C16" i="1"/>
  <c r="C17" i="1"/>
  <c r="D17" i="1" s="1"/>
  <c r="E17" i="1" s="1"/>
  <c r="H17" i="1" s="1"/>
  <c r="C18" i="1"/>
  <c r="D18" i="1" s="1"/>
  <c r="C19" i="1"/>
  <c r="D19" i="1" s="1"/>
  <c r="E19" i="1" s="1"/>
  <c r="H19" i="1" s="1"/>
  <c r="C20" i="1"/>
  <c r="C21" i="1"/>
  <c r="D21" i="1" s="1"/>
  <c r="E21" i="1" s="1"/>
  <c r="H21" i="1" s="1"/>
  <c r="D7" i="1"/>
  <c r="E7" i="1" s="1"/>
  <c r="H7" i="1" s="1"/>
  <c r="D11" i="1"/>
  <c r="E11" i="1" s="1"/>
  <c r="H11" i="1" s="1"/>
  <c r="D12" i="1"/>
  <c r="E12" i="1" s="1"/>
  <c r="D16" i="1"/>
  <c r="E16" i="1" s="1"/>
  <c r="D20" i="1"/>
  <c r="E20" i="1" s="1"/>
  <c r="D4" i="1"/>
  <c r="G7" i="1" l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E18" i="1"/>
  <c r="D5" i="1"/>
  <c r="E5" i="1" s="1"/>
  <c r="I8" i="1" l="1"/>
  <c r="J8" i="1" s="1"/>
  <c r="I12" i="1"/>
  <c r="J12" i="1" s="1"/>
  <c r="I16" i="1"/>
  <c r="J16" i="1" s="1"/>
  <c r="I6" i="1"/>
  <c r="J6" i="1" s="1"/>
  <c r="I10" i="1"/>
  <c r="J10" i="1" s="1"/>
  <c r="I14" i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J14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<sst xmlns="http://schemas.openxmlformats.org/spreadsheetml/2006/main" count="29" uniqueCount="29">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</sst>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0144808"/>
        <c:axId val="390145200"/>
      </c:barChart>
      <c:catAx>
        <c:axId val="390144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90145200"/>
        <c:crosses val="autoZero"/>
        <c:auto val="1"/>
        <c:lblAlgn val="ctr"/>
        <c:lblOffset val="100"/>
        <c:noMultiLvlLbl val="0"/>
      </c:catAx>
      <c:valAx>
        <c:axId val="390145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01448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topLeftCell="A10" workbookViewId="0">
      <selection activeCell="J18" sqref="J18"/>
    </sheetView>
  </sheetViews>
  <sheetFormatPr baseColWidth="10" defaultRowHeight="15" x14ac:dyDescent="0.25"/>
  <cols>
    <col min="1" max="1" width="14.85546875" bestFit="1" customWidth="1"/>
    <col min="2" max="2" width="12.85546875" bestFit="1" customWidth="1"/>
    <col min="3" max="4" width="13.140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  <col min="12" max="12" width="14.7109375" bestFit="1" customWidth="1"/>
    <col min="13" max="13" width="13.140625" bestFit="1" customWidth="1"/>
    <col min="14" max="14" width="12" customWidth="1"/>
    <col min="15" max="15" width="13.140625" customWidth="1"/>
  </cols>
  <sheetData>
    <row r="1" spans="1:15" s="6" customFormat="1" ht="18.600000000000001" thickBot="1" x14ac:dyDescent="0.4">
      <c r="A1" s="2"/>
      <c r="B1" s="3"/>
      <c r="C1" s="3"/>
      <c r="D1" s="4"/>
      <c r="E1" s="3"/>
      <c r="F1" s="5"/>
      <c r="G1" s="4"/>
      <c r="H1" s="4"/>
      <c r="I1" s="3"/>
      <c r="K1" s="3"/>
      <c r="L1" s="2"/>
    </row>
    <row r="2" spans="1:15" s="6" customFormat="1" ht="18" x14ac:dyDescent="0.3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0.20025999999999999</v>
      </c>
      <c r="G2" s="29">
        <v>2.8660000000000001E-2</v>
      </c>
      <c r="H2" s="29">
        <v>0</v>
      </c>
      <c r="I2" s="9" t="s">
        <v>3</v>
      </c>
      <c r="J2" s="10" t="s">
        <v>4</v>
      </c>
      <c r="K2" s="2"/>
      <c r="L2" s="2"/>
    </row>
    <row r="3" spans="1:15" s="6" customFormat="1" ht="18" x14ac:dyDescent="0.35">
      <c r="A3" s="11"/>
      <c r="B3" s="12"/>
      <c r="C3" s="13">
        <v>9.67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" x14ac:dyDescent="0.35">
      <c r="A4" s="16" t="s">
        <v>5</v>
      </c>
      <c r="B4" s="18">
        <v>1</v>
      </c>
      <c r="C4" s="19">
        <v>9.67</v>
      </c>
      <c r="D4" s="19">
        <f>+C4*10%</f>
        <v>0.96700000000000008</v>
      </c>
      <c r="E4" s="19">
        <f>SUM(C4+D4)</f>
        <v>10.637</v>
      </c>
      <c r="F4" s="19">
        <f t="shared" ref="F4:F21" si="0">+E4*MSA</f>
        <v>2.1301656200000001</v>
      </c>
      <c r="G4" s="19">
        <f t="shared" ref="G4:G21" si="1">+E4*CSG</f>
        <v>0.30485642000000002</v>
      </c>
      <c r="H4" s="19">
        <f t="shared" ref="H4:H21" si="2">+E4*EXO</f>
        <v>0</v>
      </c>
      <c r="I4" s="19">
        <f>+E4-F4-H4</f>
        <v>8.5068343800000008</v>
      </c>
      <c r="J4" s="30">
        <f>+I4-G4</f>
        <v>8.2019779600000007</v>
      </c>
      <c r="K4" s="2"/>
      <c r="L4" s="33"/>
      <c r="O4" s="35"/>
    </row>
    <row r="5" spans="1:15" s="6" customFormat="1" ht="18.75" x14ac:dyDescent="0.3">
      <c r="A5" s="16" t="s">
        <v>6</v>
      </c>
      <c r="B5" s="18">
        <v>4</v>
      </c>
      <c r="C5" s="19">
        <f t="shared" ref="C5:C21" si="3">+SMIC*B5</f>
        <v>38.68</v>
      </c>
      <c r="D5" s="19">
        <f t="shared" ref="D5:D21" si="4">+C5*10%</f>
        <v>3.8680000000000003</v>
      </c>
      <c r="E5" s="19">
        <f t="shared" ref="E5:E21" si="5">+C5+D5</f>
        <v>42.548000000000002</v>
      </c>
      <c r="F5" s="19">
        <f t="shared" si="0"/>
        <v>8.5206624800000004</v>
      </c>
      <c r="G5" s="19">
        <f t="shared" si="1"/>
        <v>1.2194256800000001</v>
      </c>
      <c r="H5" s="19">
        <f t="shared" si="2"/>
        <v>0</v>
      </c>
      <c r="I5" s="19">
        <f t="shared" ref="I5:I21" si="6">+E5-F5-H5</f>
        <v>34.027337520000003</v>
      </c>
      <c r="J5" s="30">
        <f t="shared" ref="J5:J21" si="7">+I5-G5</f>
        <v>32.807911840000003</v>
      </c>
      <c r="K5" s="2"/>
      <c r="L5" s="2"/>
    </row>
    <row r="6" spans="1:15" s="6" customFormat="1" ht="18" x14ac:dyDescent="0.35">
      <c r="A6" s="16" t="s">
        <v>7</v>
      </c>
      <c r="B6" s="18">
        <v>8</v>
      </c>
      <c r="C6" s="19">
        <f t="shared" si="3"/>
        <v>77.36</v>
      </c>
      <c r="D6" s="19">
        <f t="shared" si="4"/>
        <v>7.7360000000000007</v>
      </c>
      <c r="E6" s="19">
        <f t="shared" si="5"/>
        <v>85.096000000000004</v>
      </c>
      <c r="F6" s="19">
        <f t="shared" si="0"/>
        <v>17.041324960000001</v>
      </c>
      <c r="G6" s="19">
        <f t="shared" si="1"/>
        <v>2.4388513600000001</v>
      </c>
      <c r="H6" s="19">
        <f t="shared" si="2"/>
        <v>0</v>
      </c>
      <c r="I6" s="19">
        <f t="shared" si="6"/>
        <v>68.054675040000006</v>
      </c>
      <c r="J6" s="30">
        <f t="shared" si="7"/>
        <v>65.615823680000005</v>
      </c>
      <c r="K6" s="2"/>
      <c r="L6" s="33"/>
    </row>
    <row r="7" spans="1:15" s="6" customFormat="1" ht="18" x14ac:dyDescent="0.35">
      <c r="A7" s="16" t="s">
        <v>8</v>
      </c>
      <c r="B7" s="18">
        <v>12</v>
      </c>
      <c r="C7" s="19">
        <v>105.84</v>
      </c>
      <c r="D7" s="19">
        <f t="shared" si="4"/>
        <v>10.584000000000001</v>
      </c>
      <c r="E7" s="19">
        <f t="shared" si="5"/>
        <v>116.42400000000001</v>
      </c>
      <c r="F7" s="19">
        <f t="shared" si="0"/>
        <v>23.315070240000001</v>
      </c>
      <c r="G7" s="19">
        <f t="shared" si="1"/>
        <v>3.3367118400000004</v>
      </c>
      <c r="H7" s="19">
        <f t="shared" si="2"/>
        <v>0</v>
      </c>
      <c r="I7" s="19">
        <f t="shared" si="6"/>
        <v>93.108929760000009</v>
      </c>
      <c r="J7" s="30">
        <f t="shared" si="7"/>
        <v>89.772217920000003</v>
      </c>
      <c r="K7" s="2"/>
      <c r="L7" s="2"/>
    </row>
    <row r="8" spans="1:15" s="6" customFormat="1" ht="18" x14ac:dyDescent="0.35">
      <c r="A8" s="16" t="s">
        <v>9</v>
      </c>
      <c r="B8" s="18">
        <v>16</v>
      </c>
      <c r="C8" s="19">
        <f t="shared" si="3"/>
        <v>154.72</v>
      </c>
      <c r="D8" s="19">
        <f t="shared" si="4"/>
        <v>15.472000000000001</v>
      </c>
      <c r="E8" s="19">
        <f t="shared" si="5"/>
        <v>170.19200000000001</v>
      </c>
      <c r="F8" s="19">
        <f t="shared" si="0"/>
        <v>34.082649920000001</v>
      </c>
      <c r="G8" s="19">
        <f t="shared" si="1"/>
        <v>4.8777027200000003</v>
      </c>
      <c r="H8" s="19">
        <f t="shared" si="2"/>
        <v>0</v>
      </c>
      <c r="I8" s="19">
        <f t="shared" si="6"/>
        <v>136.10935008000001</v>
      </c>
      <c r="J8" s="30">
        <f t="shared" si="7"/>
        <v>131.23164736000001</v>
      </c>
      <c r="K8" s="2"/>
      <c r="L8" s="2"/>
    </row>
    <row r="9" spans="1:15" s="6" customFormat="1" ht="18" x14ac:dyDescent="0.35">
      <c r="A9" s="16" t="s">
        <v>10</v>
      </c>
      <c r="B9" s="18">
        <v>20</v>
      </c>
      <c r="C9" s="19">
        <f t="shared" si="3"/>
        <v>193.4</v>
      </c>
      <c r="D9" s="19">
        <f t="shared" si="4"/>
        <v>19.340000000000003</v>
      </c>
      <c r="E9" s="19">
        <f t="shared" si="5"/>
        <v>212.74</v>
      </c>
      <c r="F9" s="19">
        <f t="shared" si="0"/>
        <v>42.6033124</v>
      </c>
      <c r="G9" s="19">
        <f t="shared" si="1"/>
        <v>6.0971284000000008</v>
      </c>
      <c r="H9" s="19">
        <f t="shared" si="2"/>
        <v>0</v>
      </c>
      <c r="I9" s="19">
        <f t="shared" si="6"/>
        <v>170.13668760000002</v>
      </c>
      <c r="J9" s="30">
        <f t="shared" si="7"/>
        <v>164.03955920000001</v>
      </c>
      <c r="K9" s="2"/>
      <c r="L9" s="2"/>
    </row>
    <row r="10" spans="1:15" s="6" customFormat="1" ht="18" x14ac:dyDescent="0.35">
      <c r="A10" s="16" t="s">
        <v>11</v>
      </c>
      <c r="B10" s="18">
        <v>24</v>
      </c>
      <c r="C10" s="19">
        <f t="shared" si="3"/>
        <v>232.07999999999998</v>
      </c>
      <c r="D10" s="19">
        <f t="shared" si="4"/>
        <v>23.207999999999998</v>
      </c>
      <c r="E10" s="19">
        <f t="shared" si="5"/>
        <v>255.28799999999998</v>
      </c>
      <c r="F10" s="19">
        <f t="shared" si="0"/>
        <v>51.123974879999992</v>
      </c>
      <c r="G10" s="19">
        <f t="shared" si="1"/>
        <v>7.3165540799999995</v>
      </c>
      <c r="H10" s="19">
        <f t="shared" si="2"/>
        <v>0</v>
      </c>
      <c r="I10" s="19">
        <f t="shared" si="6"/>
        <v>204.16402511999999</v>
      </c>
      <c r="J10" s="30">
        <f t="shared" si="7"/>
        <v>196.84747103999999</v>
      </c>
      <c r="K10" s="2"/>
      <c r="L10" s="2"/>
    </row>
    <row r="11" spans="1:15" s="6" customFormat="1" ht="18" x14ac:dyDescent="0.35">
      <c r="A11" s="16" t="s">
        <v>12</v>
      </c>
      <c r="B11" s="18">
        <v>28</v>
      </c>
      <c r="C11" s="19">
        <f t="shared" si="3"/>
        <v>270.76</v>
      </c>
      <c r="D11" s="19">
        <f t="shared" si="4"/>
        <v>27.076000000000001</v>
      </c>
      <c r="E11" s="19">
        <f t="shared" si="5"/>
        <v>297.83600000000001</v>
      </c>
      <c r="F11" s="19">
        <f t="shared" si="0"/>
        <v>59.644637359999997</v>
      </c>
      <c r="G11" s="19">
        <f t="shared" si="1"/>
        <v>8.53597976</v>
      </c>
      <c r="H11" s="19">
        <f t="shared" si="2"/>
        <v>0</v>
      </c>
      <c r="I11" s="19">
        <f t="shared" si="6"/>
        <v>238.19136264000002</v>
      </c>
      <c r="J11" s="30">
        <f t="shared" si="7"/>
        <v>229.65538288000002</v>
      </c>
      <c r="K11" s="20"/>
      <c r="L11" s="20"/>
    </row>
    <row r="12" spans="1:15" s="6" customFormat="1" ht="18" x14ac:dyDescent="0.35">
      <c r="A12" s="16" t="s">
        <v>13</v>
      </c>
      <c r="B12" s="18">
        <v>32</v>
      </c>
      <c r="C12" s="19">
        <f t="shared" si="3"/>
        <v>309.44</v>
      </c>
      <c r="D12" s="19">
        <f t="shared" si="4"/>
        <v>30.944000000000003</v>
      </c>
      <c r="E12" s="19">
        <f t="shared" si="5"/>
        <v>340.38400000000001</v>
      </c>
      <c r="F12" s="19">
        <f t="shared" si="0"/>
        <v>68.165299840000003</v>
      </c>
      <c r="G12" s="19">
        <f t="shared" si="1"/>
        <v>9.7554054400000005</v>
      </c>
      <c r="H12" s="19">
        <f t="shared" si="2"/>
        <v>0</v>
      </c>
      <c r="I12" s="19">
        <f t="shared" si="6"/>
        <v>272.21870016000003</v>
      </c>
      <c r="J12" s="30">
        <f t="shared" si="7"/>
        <v>262.46329472000002</v>
      </c>
      <c r="K12" s="20"/>
      <c r="L12" s="20"/>
    </row>
    <row r="13" spans="1:15" s="6" customFormat="1" ht="18" x14ac:dyDescent="0.35">
      <c r="A13" s="16" t="s">
        <v>14</v>
      </c>
      <c r="B13" s="18">
        <v>36</v>
      </c>
      <c r="C13" s="19">
        <f t="shared" si="3"/>
        <v>348.12</v>
      </c>
      <c r="D13" s="19">
        <f t="shared" si="4"/>
        <v>34.812000000000005</v>
      </c>
      <c r="E13" s="19">
        <f t="shared" si="5"/>
        <v>382.93200000000002</v>
      </c>
      <c r="F13" s="19">
        <f t="shared" si="0"/>
        <v>76.685962320000002</v>
      </c>
      <c r="G13" s="19">
        <f t="shared" si="1"/>
        <v>10.974831120000001</v>
      </c>
      <c r="H13" s="19">
        <f t="shared" si="2"/>
        <v>0</v>
      </c>
      <c r="I13" s="19">
        <f t="shared" si="6"/>
        <v>306.24603768000003</v>
      </c>
      <c r="J13" s="30">
        <f t="shared" si="7"/>
        <v>295.27120656000005</v>
      </c>
      <c r="K13" s="2"/>
      <c r="L13" s="2"/>
    </row>
    <row r="14" spans="1:15" s="6" customFormat="1" ht="18" x14ac:dyDescent="0.35">
      <c r="A14" s="16" t="s">
        <v>15</v>
      </c>
      <c r="B14" s="18">
        <v>40</v>
      </c>
      <c r="C14" s="19">
        <f t="shared" si="3"/>
        <v>386.8</v>
      </c>
      <c r="D14" s="19">
        <f t="shared" si="4"/>
        <v>38.680000000000007</v>
      </c>
      <c r="E14" s="19">
        <f t="shared" si="5"/>
        <v>425.48</v>
      </c>
      <c r="F14" s="19">
        <f t="shared" si="0"/>
        <v>85.2066248</v>
      </c>
      <c r="G14" s="19">
        <f t="shared" si="1"/>
        <v>12.194256800000002</v>
      </c>
      <c r="H14" s="19">
        <f t="shared" si="2"/>
        <v>0</v>
      </c>
      <c r="I14" s="19">
        <f t="shared" si="6"/>
        <v>340.27337520000003</v>
      </c>
      <c r="J14" s="30">
        <f t="shared" si="7"/>
        <v>328.07911840000003</v>
      </c>
      <c r="K14" s="2"/>
      <c r="L14" s="2"/>
    </row>
    <row r="15" spans="1:15" s="6" customFormat="1" ht="18" x14ac:dyDescent="0.35">
      <c r="A15" s="16" t="s">
        <v>16</v>
      </c>
      <c r="B15" s="18">
        <v>44</v>
      </c>
      <c r="C15" s="19">
        <f t="shared" si="3"/>
        <v>425.48</v>
      </c>
      <c r="D15" s="19">
        <f t="shared" si="4"/>
        <v>42.548000000000002</v>
      </c>
      <c r="E15" s="19">
        <f t="shared" si="5"/>
        <v>468.02800000000002</v>
      </c>
      <c r="F15" s="19">
        <f t="shared" si="0"/>
        <v>93.727287279999999</v>
      </c>
      <c r="G15" s="19">
        <f t="shared" si="1"/>
        <v>13.413682480000002</v>
      </c>
      <c r="H15" s="19">
        <f t="shared" si="2"/>
        <v>0</v>
      </c>
      <c r="I15" s="19">
        <f t="shared" si="6"/>
        <v>374.30071272000004</v>
      </c>
      <c r="J15" s="30">
        <f t="shared" si="7"/>
        <v>360.88703024000006</v>
      </c>
      <c r="K15" s="2"/>
      <c r="L15" s="2"/>
    </row>
    <row r="16" spans="1:15" s="6" customFormat="1" ht="18" x14ac:dyDescent="0.35">
      <c r="A16" s="16" t="s">
        <v>17</v>
      </c>
      <c r="B16" s="18">
        <v>48</v>
      </c>
      <c r="C16" s="19">
        <f t="shared" si="3"/>
        <v>464.15999999999997</v>
      </c>
      <c r="D16" s="19">
        <f t="shared" si="4"/>
        <v>46.415999999999997</v>
      </c>
      <c r="E16" s="19">
        <f t="shared" si="5"/>
        <v>510.57599999999996</v>
      </c>
      <c r="F16" s="19">
        <f t="shared" si="0"/>
        <v>102.24794975999998</v>
      </c>
      <c r="G16" s="19">
        <f t="shared" si="1"/>
        <v>14.633108159999999</v>
      </c>
      <c r="H16" s="19">
        <f t="shared" si="2"/>
        <v>0</v>
      </c>
      <c r="I16" s="19">
        <f t="shared" si="6"/>
        <v>408.32805023999998</v>
      </c>
      <c r="J16" s="30">
        <f t="shared" si="7"/>
        <v>393.69494207999998</v>
      </c>
      <c r="K16" s="2"/>
      <c r="L16" s="2"/>
    </row>
    <row r="17" spans="1:11" s="6" customFormat="1" ht="18" x14ac:dyDescent="0.35">
      <c r="A17" s="16" t="s">
        <v>18</v>
      </c>
      <c r="B17" s="18">
        <v>52</v>
      </c>
      <c r="C17" s="19">
        <f t="shared" si="3"/>
        <v>502.84</v>
      </c>
      <c r="D17" s="19">
        <f t="shared" si="4"/>
        <v>50.283999999999999</v>
      </c>
      <c r="E17" s="19">
        <f t="shared" si="5"/>
        <v>553.12400000000002</v>
      </c>
      <c r="F17" s="19">
        <f t="shared" si="0"/>
        <v>110.76861224</v>
      </c>
      <c r="G17" s="19">
        <f t="shared" si="1"/>
        <v>15.852533840000001</v>
      </c>
      <c r="H17" s="19">
        <f t="shared" si="2"/>
        <v>0</v>
      </c>
      <c r="I17" s="19">
        <f t="shared" si="6"/>
        <v>442.35538776000004</v>
      </c>
      <c r="J17" s="30">
        <f t="shared" si="7"/>
        <v>426.50285392000006</v>
      </c>
      <c r="K17" s="2"/>
    </row>
    <row r="18" spans="1:11" s="6" customFormat="1" ht="18" x14ac:dyDescent="0.35">
      <c r="A18" s="22" t="s">
        <v>19</v>
      </c>
      <c r="B18" s="18">
        <v>56</v>
      </c>
      <c r="C18" s="19">
        <f t="shared" si="3"/>
        <v>541.52</v>
      </c>
      <c r="D18" s="19">
        <f t="shared" si="4"/>
        <v>54.152000000000001</v>
      </c>
      <c r="E18" s="19">
        <f t="shared" si="5"/>
        <v>595.67200000000003</v>
      </c>
      <c r="F18" s="19">
        <f t="shared" si="0"/>
        <v>119.28927471999999</v>
      </c>
      <c r="G18" s="19">
        <f t="shared" si="1"/>
        <v>17.07195952</v>
      </c>
      <c r="H18" s="19">
        <f t="shared" si="2"/>
        <v>0</v>
      </c>
      <c r="I18" s="19">
        <f t="shared" si="6"/>
        <v>476.38272528000005</v>
      </c>
      <c r="J18" s="30">
        <f t="shared" si="7"/>
        <v>459.31076576000004</v>
      </c>
      <c r="K18" s="21"/>
    </row>
    <row r="19" spans="1:11" s="6" customFormat="1" ht="18" x14ac:dyDescent="0.35">
      <c r="A19" s="22" t="s">
        <v>20</v>
      </c>
      <c r="B19" s="23">
        <v>60</v>
      </c>
      <c r="C19" s="19">
        <f t="shared" si="3"/>
        <v>580.20000000000005</v>
      </c>
      <c r="D19" s="19">
        <f t="shared" si="4"/>
        <v>58.02000000000001</v>
      </c>
      <c r="E19" s="19">
        <f t="shared" si="5"/>
        <v>638.22</v>
      </c>
      <c r="F19" s="19">
        <f t="shared" si="0"/>
        <v>127.80993720000001</v>
      </c>
      <c r="G19" s="19">
        <f t="shared" si="1"/>
        <v>18.291385200000001</v>
      </c>
      <c r="H19" s="19">
        <f t="shared" si="2"/>
        <v>0</v>
      </c>
      <c r="I19" s="19">
        <f t="shared" si="6"/>
        <v>510.41006279999999</v>
      </c>
      <c r="J19" s="30">
        <f t="shared" si="7"/>
        <v>492.11867760000001</v>
      </c>
      <c r="K19" s="24"/>
    </row>
    <row r="20" spans="1:11" s="6" customFormat="1" ht="18" x14ac:dyDescent="0.35">
      <c r="A20" s="22" t="s">
        <v>21</v>
      </c>
      <c r="B20" s="23">
        <v>64</v>
      </c>
      <c r="C20" s="19">
        <f t="shared" si="3"/>
        <v>618.88</v>
      </c>
      <c r="D20" s="19">
        <f t="shared" si="4"/>
        <v>61.888000000000005</v>
      </c>
      <c r="E20" s="19">
        <f t="shared" si="5"/>
        <v>680.76800000000003</v>
      </c>
      <c r="F20" s="19">
        <f t="shared" si="0"/>
        <v>136.33059968000001</v>
      </c>
      <c r="G20" s="19">
        <f t="shared" si="1"/>
        <v>19.510810880000001</v>
      </c>
      <c r="H20" s="19">
        <f t="shared" si="2"/>
        <v>0</v>
      </c>
      <c r="I20" s="19">
        <f t="shared" si="6"/>
        <v>544.43740032000005</v>
      </c>
      <c r="J20" s="30">
        <f t="shared" si="7"/>
        <v>524.92658944000004</v>
      </c>
      <c r="K20" s="21"/>
    </row>
    <row r="21" spans="1:11" s="6" customFormat="1" ht="18" x14ac:dyDescent="0.35">
      <c r="A21" s="22" t="s">
        <v>22</v>
      </c>
      <c r="B21" s="23">
        <v>68</v>
      </c>
      <c r="C21" s="19">
        <f t="shared" si="3"/>
        <v>657.56</v>
      </c>
      <c r="D21" s="19">
        <f t="shared" si="4"/>
        <v>65.756</v>
      </c>
      <c r="E21" s="19">
        <f t="shared" si="5"/>
        <v>723.31599999999992</v>
      </c>
      <c r="F21" s="19">
        <f t="shared" si="0"/>
        <v>144.85126215999998</v>
      </c>
      <c r="G21" s="19">
        <f t="shared" si="1"/>
        <v>20.730236559999998</v>
      </c>
      <c r="H21" s="19">
        <f t="shared" si="2"/>
        <v>0</v>
      </c>
      <c r="I21" s="19">
        <f t="shared" si="6"/>
        <v>578.46473784</v>
      </c>
      <c r="J21" s="30">
        <f t="shared" si="7"/>
        <v>557.73450128000002</v>
      </c>
      <c r="K21" s="21"/>
    </row>
    <row r="22" spans="1:11" s="6" customFormat="1" ht="18" x14ac:dyDescent="0.35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" x14ac:dyDescent="0.35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16" t="s">
        <v>27</v>
      </c>
      <c r="B25" s="37">
        <v>0</v>
      </c>
      <c r="C25" s="37">
        <v>0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14">
        <v>0</v>
      </c>
      <c r="B26" s="36">
        <v>0</v>
      </c>
      <c r="C26" s="36">
        <v>0</v>
      </c>
      <c r="D26" s="38">
        <v>0</v>
      </c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Graph1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utilisateur afgros</cp:lastModifiedBy>
  <cp:lastPrinted>2015-09-02T11:54:15Z</cp:lastPrinted>
  <dcterms:created xsi:type="dcterms:W3CDTF">2008-08-27T09:43:37Z</dcterms:created>
  <dcterms:modified xsi:type="dcterms:W3CDTF">2016-09-21T08:52:15Z</dcterms:modified>
</cp:coreProperties>
</file>