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URAFGROS\Shared Folders\public\WW6\vendanges\VENDANGES 2017\"/>
    </mc:Choice>
  </mc:AlternateContent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52511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D15" i="1" s="1"/>
  <c r="E15" i="1" s="1"/>
  <c r="H15" i="1" s="1"/>
  <c r="C16" i="1"/>
  <c r="C17" i="1"/>
  <c r="D17" i="1" s="1"/>
  <c r="E17" i="1" s="1"/>
  <c r="H17" i="1" s="1"/>
  <c r="C18" i="1"/>
  <c r="D18" i="1" s="1"/>
  <c r="C19" i="1"/>
  <c r="D19" i="1" s="1"/>
  <c r="E19" i="1" s="1"/>
  <c r="H19" i="1" s="1"/>
  <c r="C20" i="1"/>
  <c r="D20" i="1" s="1"/>
  <c r="E20" i="1" s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6" i="1"/>
  <c r="E16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<sst xmlns="http://schemas.openxmlformats.org/spreadsheetml/2006/main" count="29" uniqueCount="29">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</sst>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191432"/>
        <c:axId val="229864136"/>
      </c:barChart>
      <c:catAx>
        <c:axId val="411191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9864136"/>
        <c:crosses val="autoZero"/>
        <c:auto val="1"/>
        <c:lblAlgn val="ctr"/>
        <c:lblOffset val="100"/>
        <c:noMultiLvlLbl val="0"/>
      </c:catAx>
      <c:valAx>
        <c:axId val="229864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1191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5" sqref="C5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0.20075999999999999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9.76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9.76</v>
      </c>
      <c r="D4" s="19">
        <f>+C4*10%</f>
        <v>0.97599999999999998</v>
      </c>
      <c r="E4" s="19">
        <f>SUM(C4+D4)</f>
        <v>10.736000000000001</v>
      </c>
      <c r="F4" s="19">
        <f t="shared" ref="F4:F21" si="0">+E4*MSA</f>
        <v>2.1553593600000003</v>
      </c>
      <c r="G4" s="19">
        <f t="shared" ref="G4:G21" si="1">+E4*CSG</f>
        <v>0.30769376000000004</v>
      </c>
      <c r="H4" s="19">
        <f t="shared" ref="H4:H21" si="2">+E4*EXO</f>
        <v>0</v>
      </c>
      <c r="I4" s="19">
        <f>+E4-F4-H4</f>
        <v>8.5806406400000004</v>
      </c>
      <c r="J4" s="30">
        <f>+I4-G4</f>
        <v>8.272946880000001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39.04</v>
      </c>
      <c r="D5" s="19">
        <f t="shared" ref="D5:D21" si="4">+C5*10%</f>
        <v>3.9039999999999999</v>
      </c>
      <c r="E5" s="19">
        <f t="shared" ref="E5:E21" si="5">+C5+D5</f>
        <v>42.944000000000003</v>
      </c>
      <c r="F5" s="19">
        <f t="shared" si="0"/>
        <v>8.6214374400000011</v>
      </c>
      <c r="G5" s="19">
        <f t="shared" si="1"/>
        <v>1.2307750400000002</v>
      </c>
      <c r="H5" s="19">
        <f t="shared" si="2"/>
        <v>0</v>
      </c>
      <c r="I5" s="19">
        <f t="shared" ref="I5:I21" si="6">+E5-F5-H5</f>
        <v>34.322562560000001</v>
      </c>
      <c r="J5" s="30">
        <f t="shared" ref="J5:J21" si="7">+I5-G5</f>
        <v>33.091787520000004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78.08</v>
      </c>
      <c r="D6" s="19">
        <f t="shared" si="4"/>
        <v>7.8079999999999998</v>
      </c>
      <c r="E6" s="19">
        <f t="shared" si="5"/>
        <v>85.888000000000005</v>
      </c>
      <c r="F6" s="19">
        <f t="shared" si="0"/>
        <v>17.242874880000002</v>
      </c>
      <c r="G6" s="19">
        <f t="shared" si="1"/>
        <v>2.4615500800000003</v>
      </c>
      <c r="H6" s="19">
        <f t="shared" si="2"/>
        <v>0</v>
      </c>
      <c r="I6" s="19">
        <f t="shared" si="6"/>
        <v>68.645125120000003</v>
      </c>
      <c r="J6" s="30">
        <f t="shared" si="7"/>
        <v>66.183575040000008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23.373282240000002</v>
      </c>
      <c r="G7" s="19">
        <f t="shared" si="1"/>
        <v>3.3367118400000004</v>
      </c>
      <c r="H7" s="19">
        <f t="shared" si="2"/>
        <v>0</v>
      </c>
      <c r="I7" s="19">
        <f t="shared" si="6"/>
        <v>93.050717759999998</v>
      </c>
      <c r="J7" s="30">
        <f t="shared" si="7"/>
        <v>89.714005919999991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156.16</v>
      </c>
      <c r="D8" s="19">
        <f t="shared" si="4"/>
        <v>15.616</v>
      </c>
      <c r="E8" s="19">
        <f t="shared" si="5"/>
        <v>171.77600000000001</v>
      </c>
      <c r="F8" s="19">
        <f t="shared" si="0"/>
        <v>34.485749760000004</v>
      </c>
      <c r="G8" s="19">
        <f t="shared" si="1"/>
        <v>4.9231001600000006</v>
      </c>
      <c r="H8" s="19">
        <f t="shared" si="2"/>
        <v>0</v>
      </c>
      <c r="I8" s="19">
        <f t="shared" si="6"/>
        <v>137.29025024000001</v>
      </c>
      <c r="J8" s="30">
        <f t="shared" si="7"/>
        <v>132.36715008000002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195.2</v>
      </c>
      <c r="D9" s="19">
        <f t="shared" si="4"/>
        <v>19.52</v>
      </c>
      <c r="E9" s="19">
        <f t="shared" si="5"/>
        <v>214.72</v>
      </c>
      <c r="F9" s="19">
        <f t="shared" si="0"/>
        <v>43.107187199999998</v>
      </c>
      <c r="G9" s="19">
        <f t="shared" si="1"/>
        <v>6.1538751999999999</v>
      </c>
      <c r="H9" s="19">
        <f t="shared" si="2"/>
        <v>0</v>
      </c>
      <c r="I9" s="19">
        <f t="shared" si="6"/>
        <v>171.6128128</v>
      </c>
      <c r="J9" s="30">
        <f t="shared" si="7"/>
        <v>165.45893760000001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234.24</v>
      </c>
      <c r="D10" s="19">
        <f t="shared" si="4"/>
        <v>23.424000000000003</v>
      </c>
      <c r="E10" s="19">
        <f t="shared" si="5"/>
        <v>257.66399999999999</v>
      </c>
      <c r="F10" s="19">
        <f t="shared" si="0"/>
        <v>51.728624639999992</v>
      </c>
      <c r="G10" s="19">
        <f t="shared" si="1"/>
        <v>7.38465024</v>
      </c>
      <c r="H10" s="19">
        <f t="shared" si="2"/>
        <v>0</v>
      </c>
      <c r="I10" s="19">
        <f t="shared" si="6"/>
        <v>205.93537535999999</v>
      </c>
      <c r="J10" s="30">
        <f t="shared" si="7"/>
        <v>198.55072511999998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273.27999999999997</v>
      </c>
      <c r="D11" s="19">
        <f t="shared" si="4"/>
        <v>27.327999999999999</v>
      </c>
      <c r="E11" s="19">
        <f t="shared" si="5"/>
        <v>300.60799999999995</v>
      </c>
      <c r="F11" s="19">
        <f t="shared" si="0"/>
        <v>60.350062079999987</v>
      </c>
      <c r="G11" s="19">
        <f t="shared" si="1"/>
        <v>8.6154252799999984</v>
      </c>
      <c r="H11" s="19">
        <f t="shared" si="2"/>
        <v>0</v>
      </c>
      <c r="I11" s="19">
        <f t="shared" si="6"/>
        <v>240.25793791999996</v>
      </c>
      <c r="J11" s="30">
        <f t="shared" si="7"/>
        <v>231.64251263999995</v>
      </c>
      <c r="K11" s="20"/>
      <c r="L11" s="20"/>
    </row>
    <row r="12" spans="1:15" s="6" customFormat="1" ht="18" x14ac:dyDescent="0.35">
      <c r="A12" s="16" t="s">
        <v>13</v>
      </c>
      <c r="B12" s="18">
        <v>32</v>
      </c>
      <c r="C12" s="19">
        <f t="shared" si="3"/>
        <v>312.32</v>
      </c>
      <c r="D12" s="19">
        <f t="shared" si="4"/>
        <v>31.231999999999999</v>
      </c>
      <c r="E12" s="19">
        <f t="shared" si="5"/>
        <v>343.55200000000002</v>
      </c>
      <c r="F12" s="19">
        <f t="shared" si="0"/>
        <v>68.971499520000009</v>
      </c>
      <c r="G12" s="19">
        <f t="shared" si="1"/>
        <v>9.8462003200000012</v>
      </c>
      <c r="H12" s="19">
        <f t="shared" si="2"/>
        <v>0</v>
      </c>
      <c r="I12" s="19">
        <f t="shared" si="6"/>
        <v>274.58050048000001</v>
      </c>
      <c r="J12" s="30">
        <f t="shared" si="7"/>
        <v>264.73430016000003</v>
      </c>
      <c r="K12" s="20"/>
      <c r="L12" s="20"/>
    </row>
    <row r="13" spans="1:15" s="6" customFormat="1" ht="18" x14ac:dyDescent="0.35">
      <c r="A13" s="16" t="s">
        <v>14</v>
      </c>
      <c r="B13" s="18">
        <v>36</v>
      </c>
      <c r="C13" s="19">
        <f t="shared" si="3"/>
        <v>351.36</v>
      </c>
      <c r="D13" s="19">
        <f t="shared" si="4"/>
        <v>35.136000000000003</v>
      </c>
      <c r="E13" s="19">
        <f t="shared" si="5"/>
        <v>386.49600000000004</v>
      </c>
      <c r="F13" s="19">
        <f t="shared" si="0"/>
        <v>77.592936960000003</v>
      </c>
      <c r="G13" s="19">
        <f t="shared" si="1"/>
        <v>11.076975360000002</v>
      </c>
      <c r="H13" s="19">
        <f t="shared" si="2"/>
        <v>0</v>
      </c>
      <c r="I13" s="19">
        <f t="shared" si="6"/>
        <v>308.90306304000001</v>
      </c>
      <c r="J13" s="30">
        <f t="shared" si="7"/>
        <v>297.82608768</v>
      </c>
      <c r="K13" s="2"/>
      <c r="L13" s="2"/>
    </row>
    <row r="14" spans="1:15" s="6" customFormat="1" ht="18" x14ac:dyDescent="0.35">
      <c r="A14" s="16" t="s">
        <v>15</v>
      </c>
      <c r="B14" s="18">
        <v>40</v>
      </c>
      <c r="C14" s="19">
        <f t="shared" si="3"/>
        <v>390.4</v>
      </c>
      <c r="D14" s="19">
        <f t="shared" si="4"/>
        <v>39.04</v>
      </c>
      <c r="E14" s="19">
        <f t="shared" si="5"/>
        <v>429.44</v>
      </c>
      <c r="F14" s="19">
        <f t="shared" si="0"/>
        <v>86.214374399999997</v>
      </c>
      <c r="G14" s="19">
        <f t="shared" si="1"/>
        <v>12.3077504</v>
      </c>
      <c r="H14" s="19">
        <f t="shared" si="2"/>
        <v>0</v>
      </c>
      <c r="I14" s="19">
        <f t="shared" si="6"/>
        <v>343.2256256</v>
      </c>
      <c r="J14" s="30">
        <f t="shared" si="7"/>
        <v>330.91787520000003</v>
      </c>
      <c r="K14" s="2"/>
      <c r="L14" s="2"/>
    </row>
    <row r="15" spans="1:15" s="6" customFormat="1" ht="18" x14ac:dyDescent="0.35">
      <c r="A15" s="16" t="s">
        <v>16</v>
      </c>
      <c r="B15" s="18">
        <v>44</v>
      </c>
      <c r="C15" s="19">
        <f t="shared" si="3"/>
        <v>429.44</v>
      </c>
      <c r="D15" s="19">
        <f t="shared" si="4"/>
        <v>42.944000000000003</v>
      </c>
      <c r="E15" s="19">
        <f t="shared" si="5"/>
        <v>472.38400000000001</v>
      </c>
      <c r="F15" s="19">
        <f t="shared" si="0"/>
        <v>94.835811840000005</v>
      </c>
      <c r="G15" s="19">
        <f t="shared" si="1"/>
        <v>13.538525440000001</v>
      </c>
      <c r="H15" s="19">
        <f t="shared" si="2"/>
        <v>0</v>
      </c>
      <c r="I15" s="19">
        <f t="shared" si="6"/>
        <v>377.54818816</v>
      </c>
      <c r="J15" s="30">
        <f t="shared" si="7"/>
        <v>364.00966271999999</v>
      </c>
      <c r="K15" s="2"/>
      <c r="L15" s="2"/>
    </row>
    <row r="16" spans="1:15" s="6" customFormat="1" ht="18" x14ac:dyDescent="0.35">
      <c r="A16" s="16" t="s">
        <v>17</v>
      </c>
      <c r="B16" s="18">
        <v>48</v>
      </c>
      <c r="C16" s="19">
        <f t="shared" si="3"/>
        <v>468.48</v>
      </c>
      <c r="D16" s="19">
        <f t="shared" si="4"/>
        <v>46.848000000000006</v>
      </c>
      <c r="E16" s="19">
        <f t="shared" si="5"/>
        <v>515.32799999999997</v>
      </c>
      <c r="F16" s="19">
        <f t="shared" si="0"/>
        <v>103.45724927999998</v>
      </c>
      <c r="G16" s="19">
        <f t="shared" si="1"/>
        <v>14.76930048</v>
      </c>
      <c r="H16" s="19">
        <f t="shared" si="2"/>
        <v>0</v>
      </c>
      <c r="I16" s="19">
        <f t="shared" si="6"/>
        <v>411.87075071999999</v>
      </c>
      <c r="J16" s="30">
        <f t="shared" si="7"/>
        <v>397.10145023999996</v>
      </c>
      <c r="K16" s="2"/>
      <c r="L16" s="2"/>
    </row>
    <row r="17" spans="1:11" s="6" customFormat="1" ht="18" x14ac:dyDescent="0.35">
      <c r="A17" s="16" t="s">
        <v>18</v>
      </c>
      <c r="B17" s="18">
        <v>52</v>
      </c>
      <c r="C17" s="19">
        <f t="shared" si="3"/>
        <v>507.52</v>
      </c>
      <c r="D17" s="19">
        <f t="shared" si="4"/>
        <v>50.752000000000002</v>
      </c>
      <c r="E17" s="19">
        <f t="shared" si="5"/>
        <v>558.27199999999993</v>
      </c>
      <c r="F17" s="19">
        <f t="shared" si="0"/>
        <v>112.07868671999998</v>
      </c>
      <c r="G17" s="19">
        <f t="shared" si="1"/>
        <v>16.000075519999999</v>
      </c>
      <c r="H17" s="19">
        <f t="shared" si="2"/>
        <v>0</v>
      </c>
      <c r="I17" s="19">
        <f t="shared" si="6"/>
        <v>446.19331327999998</v>
      </c>
      <c r="J17" s="30">
        <f t="shared" si="7"/>
        <v>430.19323775999999</v>
      </c>
      <c r="K17" s="2"/>
    </row>
    <row r="18" spans="1:11" s="6" customFormat="1" ht="18" x14ac:dyDescent="0.35">
      <c r="A18" s="22" t="s">
        <v>19</v>
      </c>
      <c r="B18" s="18">
        <v>56</v>
      </c>
      <c r="C18" s="19">
        <f t="shared" si="3"/>
        <v>546.55999999999995</v>
      </c>
      <c r="D18" s="19">
        <f t="shared" si="4"/>
        <v>54.655999999999999</v>
      </c>
      <c r="E18" s="19">
        <f t="shared" si="5"/>
        <v>601.21599999999989</v>
      </c>
      <c r="F18" s="19">
        <f t="shared" si="0"/>
        <v>120.70012415999997</v>
      </c>
      <c r="G18" s="19">
        <f t="shared" si="1"/>
        <v>17.230850559999997</v>
      </c>
      <c r="H18" s="19">
        <f t="shared" si="2"/>
        <v>0</v>
      </c>
      <c r="I18" s="19">
        <f t="shared" si="6"/>
        <v>480.51587583999992</v>
      </c>
      <c r="J18" s="30">
        <f t="shared" si="7"/>
        <v>463.2850252799999</v>
      </c>
      <c r="K18" s="21"/>
    </row>
    <row r="19" spans="1:11" s="6" customFormat="1" ht="18" x14ac:dyDescent="0.35">
      <c r="A19" s="22" t="s">
        <v>20</v>
      </c>
      <c r="B19" s="23">
        <v>60</v>
      </c>
      <c r="C19" s="19">
        <f t="shared" si="3"/>
        <v>585.6</v>
      </c>
      <c r="D19" s="19">
        <f t="shared" si="4"/>
        <v>58.56</v>
      </c>
      <c r="E19" s="19">
        <f t="shared" si="5"/>
        <v>644.16000000000008</v>
      </c>
      <c r="F19" s="19">
        <f t="shared" si="0"/>
        <v>129.32156160000002</v>
      </c>
      <c r="G19" s="19">
        <f t="shared" si="1"/>
        <v>18.461625600000005</v>
      </c>
      <c r="H19" s="19">
        <f t="shared" si="2"/>
        <v>0</v>
      </c>
      <c r="I19" s="19">
        <f t="shared" si="6"/>
        <v>514.83843840000009</v>
      </c>
      <c r="J19" s="30">
        <f t="shared" si="7"/>
        <v>496.3768128000001</v>
      </c>
      <c r="K19" s="24"/>
    </row>
    <row r="20" spans="1:11" s="6" customFormat="1" ht="18" x14ac:dyDescent="0.35">
      <c r="A20" s="22" t="s">
        <v>21</v>
      </c>
      <c r="B20" s="23">
        <v>64</v>
      </c>
      <c r="C20" s="19">
        <f t="shared" si="3"/>
        <v>624.64</v>
      </c>
      <c r="D20" s="19">
        <f t="shared" si="4"/>
        <v>62.463999999999999</v>
      </c>
      <c r="E20" s="19">
        <f t="shared" si="5"/>
        <v>687.10400000000004</v>
      </c>
      <c r="F20" s="19">
        <f t="shared" si="0"/>
        <v>137.94299904000002</v>
      </c>
      <c r="G20" s="19">
        <f t="shared" si="1"/>
        <v>19.692400640000002</v>
      </c>
      <c r="H20" s="19">
        <f t="shared" si="2"/>
        <v>0</v>
      </c>
      <c r="I20" s="19">
        <f t="shared" si="6"/>
        <v>549.16100096000002</v>
      </c>
      <c r="J20" s="30">
        <f t="shared" si="7"/>
        <v>529.46860032000006</v>
      </c>
      <c r="K20" s="21"/>
    </row>
    <row r="21" spans="1:11" s="6" customFormat="1" ht="18" x14ac:dyDescent="0.35">
      <c r="A21" s="22" t="s">
        <v>22</v>
      </c>
      <c r="B21" s="23">
        <v>68</v>
      </c>
      <c r="C21" s="19">
        <f t="shared" si="3"/>
        <v>663.68</v>
      </c>
      <c r="D21" s="19">
        <f t="shared" si="4"/>
        <v>66.367999999999995</v>
      </c>
      <c r="E21" s="19">
        <f t="shared" si="5"/>
        <v>730.048</v>
      </c>
      <c r="F21" s="19">
        <f t="shared" si="0"/>
        <v>146.56443647999998</v>
      </c>
      <c r="G21" s="19">
        <f t="shared" si="1"/>
        <v>20.92317568</v>
      </c>
      <c r="H21" s="19">
        <f t="shared" si="2"/>
        <v>0</v>
      </c>
      <c r="I21" s="19">
        <f t="shared" si="6"/>
        <v>583.48356351999996</v>
      </c>
      <c r="J21" s="30">
        <f t="shared" si="7"/>
        <v>562.56038783999998</v>
      </c>
      <c r="K21" s="21"/>
    </row>
    <row r="22" spans="1:11" s="6" customFormat="1" ht="18" x14ac:dyDescent="0.35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" x14ac:dyDescent="0.35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 afgros</cp:lastModifiedBy>
  <cp:lastPrinted>2015-09-02T11:54:15Z</cp:lastPrinted>
  <dcterms:created xsi:type="dcterms:W3CDTF">2008-08-27T09:43:37Z</dcterms:created>
  <dcterms:modified xsi:type="dcterms:W3CDTF">2017-08-23T09:30:13Z</dcterms:modified>
</cp:coreProperties>
</file>