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13698508-1E0E-4B3D-A388-94CC916969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5" sheetId="1" r:id="rId1"/>
    <sheet name="Sem 36" sheetId="4" r:id="rId2"/>
    <sheet name="Sem 37" sheetId="5" r:id="rId3"/>
  </sheets>
  <definedNames>
    <definedName name="Heures_de_travail_hebdomadaires" localSheetId="1">'Sem 36'!$B$9</definedName>
    <definedName name="Heures_de_travail_hebdomadaires" localSheetId="2">'Sem 37'!$B$9</definedName>
    <definedName name="Heures_de_travail_hebdomadaires">'Sem 35'!$B$9</definedName>
    <definedName name="HeuresNormales" localSheetId="1">'Sem 36'!$E$11</definedName>
    <definedName name="HeuresNormales" localSheetId="2">'Sem 37'!$E$11</definedName>
    <definedName name="HeuresNormales">'Sem 35'!$E$11</definedName>
    <definedName name="Total_des_heures_de_travail" localSheetId="1">'Sem 36'!$E$9</definedName>
    <definedName name="Total_des_heures_de_travail" localSheetId="2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5" l="1"/>
  <c r="E11" i="5" s="1"/>
  <c r="B11" i="5" s="1"/>
  <c r="E9" i="4"/>
  <c r="E11" i="4" s="1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<sst xmlns="http://schemas.openxmlformats.org/spreadsheetml/2006/main" count="77" uniqueCount="20">
  <si>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</si>
  <si>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</si>
  <si>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</si>
  <si>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</si>
  <si>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</si>
  <si>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</si>
  <si>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</si>
  <si>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</si>
  <si>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</si>
  <si>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</si>
  <si>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</si>
  <si>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</si>
  <si>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</si>
  <si>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</si>
  <si>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</si>
  <si>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</si>
  <si>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</si>
  <si>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GIRARDIN PATRICK</t>
  </si>
  <si>
    <t>CHAUFFEUR VIGNES CUVERIE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</si>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</sst>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15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17" dataDxfId="16" tableBorderDxfId="15">
  <tableColumns count="6">
    <tableColumn id="1" xr3:uid="{D8032908-CB45-42BD-8334-63F80C287D3C}" name="Date" dataDxfId="14"/>
    <tableColumn id="2" xr3:uid="{D20B4AC8-9243-48B3-9A59-1F2A77A45122}" name="Heure d’arrivée" dataDxfId="13"/>
    <tableColumn id="3" xr3:uid="{FDB1D8AE-AAA2-4D25-8915-A3D2F0E1C969}" name="Début du déjeuner" dataDxfId="12"/>
    <tableColumn id="4" xr3:uid="{1CC65FA9-94F0-4A99-9C2D-D7FE0D95DC54}" name="Fin du déjeuner" dataDxfId="11"/>
    <tableColumn id="5" xr3:uid="{A9DEDA81-59F8-4F16-9C6F-0EC69E1104A5}" name="Heure de départ" dataDxfId="10"/>
    <tableColumn id="6" xr3:uid="{FC40EB58-A80E-45BD-A458-45426489EA7C}" name="Heures de travail" dataDxfId="9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8" dataDxfId="7" tableBorderDxfId="6">
  <tableColumns count="6">
    <tableColumn id="1" xr3:uid="{6B8A9C08-A278-469D-863A-CCBB211D413E}" name="Date" dataDxfId="5"/>
    <tableColumn id="2" xr3:uid="{62C4C31D-89DB-4A54-9FD5-B4843AB1117B}" name="Heure d’arrivée" dataDxfId="4"/>
    <tableColumn id="3" xr3:uid="{9E529E70-8F77-43D2-8BAE-BF36D6329B11}" name="Début du déjeuner" dataDxfId="3"/>
    <tableColumn id="4" xr3:uid="{BC59E621-D6DE-40F8-817A-AB264E937704}" name="Fin du déjeuner" dataDxfId="2"/>
    <tableColumn id="5" xr3:uid="{316819EA-F506-43FF-BEC0-2D67806523BA}" name="Heure de départ" dataDxfId="1"/>
    <tableColumn id="6" xr3:uid="{51A85085-9DFC-41DD-A969-83991B8B915A}" name="Heures de travail" dataDxfId="0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zoomScaleNormal="100" workbookViewId="0">
      <selection activeCell="I28" sqref="A1:I28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29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8" t="s">
        <v>0</v>
      </c>
      <c r="C2" s="58"/>
      <c r="D2" s="58"/>
      <c r="E2" s="58"/>
      <c r="F2" s="5"/>
      <c r="G2" s="5"/>
      <c r="H2" s="4"/>
    </row>
    <row r="3" spans="1:10" s="3" customFormat="1" ht="40.15" customHeight="1" x14ac:dyDescent="0.2">
      <c r="A3" s="9"/>
      <c r="B3" s="59" t="s">
        <v>16</v>
      </c>
      <c r="C3" s="59"/>
      <c r="D3" s="59"/>
      <c r="E3" s="59"/>
      <c r="F3" s="7"/>
      <c r="G3" s="7"/>
      <c r="H3" s="6" t="s">
        <v>15</v>
      </c>
      <c r="I3" s="25"/>
    </row>
    <row r="4" spans="1:10" s="3" customFormat="1" ht="19.899999999999999" customHeight="1" x14ac:dyDescent="0.2">
      <c r="A4" s="25"/>
      <c r="B4" s="26"/>
      <c r="C4" s="27"/>
      <c r="D4" s="27"/>
      <c r="E4" s="27"/>
      <c r="F4" s="27"/>
      <c r="G4" s="27"/>
      <c r="H4" s="27"/>
      <c r="I4" s="25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30"/>
    </row>
    <row r="6" spans="1:10" customFormat="1" ht="34.9" customHeight="1" x14ac:dyDescent="0.25">
      <c r="A6" s="30"/>
      <c r="B6" s="47" t="s">
        <v>17</v>
      </c>
      <c r="C6" s="48"/>
      <c r="D6" s="48"/>
      <c r="E6" s="47"/>
      <c r="F6" s="48"/>
      <c r="G6" s="47"/>
      <c r="H6" s="49"/>
      <c r="I6" s="30"/>
    </row>
    <row r="7" spans="1:10" customFormat="1" ht="34.9" customHeight="1" x14ac:dyDescent="0.25">
      <c r="A7" s="30"/>
      <c r="B7" s="36" t="s">
        <v>18</v>
      </c>
      <c r="C7" s="48"/>
      <c r="D7" s="48"/>
      <c r="E7" s="36"/>
      <c r="F7" s="48"/>
      <c r="G7" s="36"/>
      <c r="H7" s="49"/>
      <c r="I7" s="30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30"/>
      <c r="J8" s="1"/>
    </row>
    <row r="9" spans="1:10" customFormat="1" ht="37.9" customHeight="1" x14ac:dyDescent="0.2">
      <c r="A9" s="30"/>
      <c r="B9" s="40">
        <v>35</v>
      </c>
      <c r="C9" s="40"/>
      <c r="D9" s="40"/>
      <c r="E9" s="41">
        <f>SUM(Tableau_Feuille_de_temps[Heures de travail])</f>
        <v>30</v>
      </c>
      <c r="F9" s="42"/>
      <c r="G9" s="42"/>
      <c r="H9" s="30"/>
      <c r="I9" s="30"/>
    </row>
    <row r="10" spans="1:10" s="2" customFormat="1" ht="25.9" customHeight="1" x14ac:dyDescent="0.2">
      <c r="A10" s="43"/>
      <c r="B10" s="32" t="s">
        <v>3</v>
      </c>
      <c r="C10" s="44"/>
      <c r="D10" s="44"/>
      <c r="E10" s="32" t="s">
        <v>10</v>
      </c>
      <c r="F10" s="44"/>
      <c r="G10" s="32"/>
      <c r="H10" s="31"/>
      <c r="I10" s="31"/>
    </row>
    <row r="11" spans="1:10" s="2" customFormat="1" ht="34.9" customHeight="1" x14ac:dyDescent="0.2">
      <c r="A11" s="43"/>
      <c r="B11" s="45">
        <f>Total_des_heures_de_travail-HeuresNormales</f>
        <v>0</v>
      </c>
      <c r="C11" s="46"/>
      <c r="D11" s="46"/>
      <c r="E11" s="45">
        <f>IF(Heures_de_travail_hebdomadaires&lt;=Total_des_heures_de_travail,Heures_de_travail_hebdomadaires,Total_des_heures_de_travail)</f>
        <v>30</v>
      </c>
      <c r="F11" s="46"/>
      <c r="G11" s="31"/>
      <c r="H11" s="31"/>
      <c r="I11" s="31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ht="34.9" customHeight="1" x14ac:dyDescent="0.25">
      <c r="A13" s="29"/>
      <c r="B13" s="32" t="s">
        <v>5</v>
      </c>
      <c r="C13" s="33"/>
      <c r="D13" s="34"/>
      <c r="E13" s="32" t="s">
        <v>11</v>
      </c>
      <c r="F13" s="32"/>
      <c r="G13" s="32"/>
      <c r="H13" s="28"/>
    </row>
    <row r="14" spans="1:10" ht="34.9" customHeight="1" x14ac:dyDescent="0.2">
      <c r="A14" s="29"/>
      <c r="B14" s="35">
        <v>45896</v>
      </c>
      <c r="C14" s="35"/>
      <c r="D14" s="36"/>
      <c r="E14" s="35">
        <v>45914</v>
      </c>
      <c r="F14" s="36"/>
      <c r="G14" s="35"/>
      <c r="H14" s="28"/>
    </row>
    <row r="15" spans="1:10" ht="40.15" customHeight="1" x14ac:dyDescent="0.2">
      <c r="A15" s="29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28"/>
    </row>
    <row r="16" spans="1:10" ht="34.9" customHeight="1" x14ac:dyDescent="0.2">
      <c r="A16" s="29"/>
      <c r="B16" s="37">
        <v>45894</v>
      </c>
      <c r="C16" s="38"/>
      <c r="D16" s="38"/>
      <c r="E16" s="38"/>
      <c r="F16" s="38"/>
      <c r="G16" s="39"/>
      <c r="H16" s="28"/>
    </row>
    <row r="17" spans="1:8" ht="34.9" customHeight="1" x14ac:dyDescent="0.2">
      <c r="A17" s="29"/>
      <c r="B17" s="37">
        <v>45895</v>
      </c>
      <c r="C17" s="38"/>
      <c r="D17" s="38"/>
      <c r="E17" s="38"/>
      <c r="F17" s="38"/>
      <c r="G17" s="39"/>
      <c r="H17" s="28"/>
    </row>
    <row r="18" spans="1:8" ht="34.9" customHeight="1" x14ac:dyDescent="0.2">
      <c r="A18" s="29"/>
      <c r="B18" s="37">
        <v>45896</v>
      </c>
      <c r="C18" s="38">
        <v>0.28125</v>
      </c>
      <c r="D18" s="38">
        <v>0.5</v>
      </c>
      <c r="E18" s="38">
        <v>0.54166666666666663</v>
      </c>
      <c r="F18" s="38">
        <v>0.61458333333333337</v>
      </c>
      <c r="G18" s="3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7.0000000000000018</v>
      </c>
      <c r="H18" s="28"/>
    </row>
    <row r="19" spans="1:8" ht="34.9" customHeight="1" x14ac:dyDescent="0.2">
      <c r="A19" s="29"/>
      <c r="B19" s="37">
        <v>45897</v>
      </c>
      <c r="C19" s="38">
        <v>0.41666666666666669</v>
      </c>
      <c r="D19" s="38"/>
      <c r="E19" s="38">
        <v>0.4375</v>
      </c>
      <c r="F19" s="38">
        <v>0.66666666666666663</v>
      </c>
      <c r="G19" s="3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5.9999999999999982</v>
      </c>
      <c r="H19" s="28"/>
    </row>
    <row r="20" spans="1:8" ht="34.9" customHeight="1" x14ac:dyDescent="0.2">
      <c r="A20" s="29"/>
      <c r="B20" s="37">
        <v>45898</v>
      </c>
      <c r="C20" s="38">
        <v>0.28125</v>
      </c>
      <c r="D20" s="38">
        <v>0.5</v>
      </c>
      <c r="E20" s="38">
        <v>0.54166666666666663</v>
      </c>
      <c r="F20" s="38">
        <v>0.69791666666666663</v>
      </c>
      <c r="G20" s="3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20" s="28"/>
    </row>
    <row r="21" spans="1:8" ht="34.9" customHeight="1" x14ac:dyDescent="0.2">
      <c r="A21" s="29"/>
      <c r="B21" s="37">
        <v>45899</v>
      </c>
      <c r="C21" s="38">
        <v>0.28125</v>
      </c>
      <c r="D21" s="38">
        <v>0.5</v>
      </c>
      <c r="E21" s="38">
        <v>0.54166666666666663</v>
      </c>
      <c r="F21" s="38">
        <v>0.65625</v>
      </c>
      <c r="G21" s="3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21" s="28"/>
    </row>
    <row r="22" spans="1:8" ht="34.9" customHeight="1" x14ac:dyDescent="0.2">
      <c r="A22" s="29"/>
      <c r="B22" s="37">
        <v>45900</v>
      </c>
      <c r="C22" s="38" t="s">
        <v>19</v>
      </c>
      <c r="D22" s="38" t="s">
        <v>19</v>
      </c>
      <c r="E22" s="38" t="s">
        <v>19</v>
      </c>
      <c r="F22" s="38" t="s">
        <v>19</v>
      </c>
      <c r="G22" s="3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28"/>
    </row>
    <row r="23" spans="1:8" ht="34.9" customHeight="1" thickBot="1" x14ac:dyDescent="0.25">
      <c r="A23" s="29"/>
      <c r="B23" s="28"/>
      <c r="C23" s="28"/>
      <c r="D23" s="28"/>
      <c r="E23" s="28"/>
      <c r="F23" s="28"/>
      <c r="G23" s="28"/>
      <c r="H23" s="28"/>
    </row>
    <row r="24" spans="1:8" ht="30" customHeight="1" x14ac:dyDescent="0.2">
      <c r="B24" s="50"/>
      <c r="C24" s="51"/>
      <c r="D24" s="51"/>
      <c r="E24" s="51"/>
      <c r="F24" s="51"/>
      <c r="G24" s="52"/>
    </row>
    <row r="25" spans="1:8" ht="30" customHeight="1" x14ac:dyDescent="0.2">
      <c r="B25" s="53"/>
      <c r="G25" s="54"/>
    </row>
    <row r="26" spans="1:8" ht="30" customHeight="1" x14ac:dyDescent="0.2">
      <c r="B26" s="53"/>
      <c r="G26" s="54"/>
    </row>
    <row r="27" spans="1:8" ht="30" customHeight="1" thickBot="1" x14ac:dyDescent="0.25">
      <c r="B27" s="55"/>
      <c r="C27" s="56"/>
      <c r="D27" s="56"/>
      <c r="E27" s="56"/>
      <c r="F27" s="56"/>
      <c r="G27" s="57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8"/>
  <sheetViews>
    <sheetView showGridLines="0" zoomScaleNormal="100" workbookViewId="0">
      <selection activeCell="I29" sqref="A1:I29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29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28"/>
    </row>
    <row r="2" spans="1:10" ht="40.15" customHeight="1" x14ac:dyDescent="0.2">
      <c r="A2" s="8"/>
      <c r="B2" s="58" t="s">
        <v>0</v>
      </c>
      <c r="C2" s="58"/>
      <c r="D2" s="58"/>
      <c r="E2" s="58"/>
      <c r="F2" s="5"/>
      <c r="G2" s="5"/>
      <c r="H2" s="28"/>
    </row>
    <row r="3" spans="1:10" s="3" customFormat="1" ht="40.15" customHeight="1" x14ac:dyDescent="0.2">
      <c r="A3" s="9"/>
      <c r="B3" s="59" t="s">
        <v>16</v>
      </c>
      <c r="C3" s="59"/>
      <c r="D3" s="59"/>
      <c r="E3" s="59"/>
      <c r="F3" s="7"/>
      <c r="G3" s="7"/>
      <c r="H3" s="27" t="s">
        <v>15</v>
      </c>
      <c r="I3" s="25"/>
    </row>
    <row r="4" spans="1:10" s="3" customFormat="1" ht="19.899999999999999" customHeight="1" x14ac:dyDescent="0.2">
      <c r="A4" s="25"/>
      <c r="B4" s="26"/>
      <c r="C4" s="27"/>
      <c r="D4" s="27"/>
      <c r="E4" s="27"/>
      <c r="F4" s="27"/>
      <c r="G4" s="27"/>
      <c r="H4" s="27"/>
      <c r="I4" s="25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30"/>
    </row>
    <row r="6" spans="1:10" customFormat="1" ht="34.9" customHeight="1" x14ac:dyDescent="0.25">
      <c r="A6" s="30"/>
      <c r="B6" s="47" t="s">
        <v>17</v>
      </c>
      <c r="C6" s="48"/>
      <c r="D6" s="48"/>
      <c r="E6" s="47"/>
      <c r="F6" s="48"/>
      <c r="G6" s="47"/>
      <c r="H6" s="49"/>
      <c r="I6" s="30"/>
    </row>
    <row r="7" spans="1:10" customFormat="1" ht="34.9" customHeight="1" x14ac:dyDescent="0.25">
      <c r="A7" s="30"/>
      <c r="B7" s="36" t="s">
        <v>18</v>
      </c>
      <c r="C7" s="48"/>
      <c r="D7" s="48"/>
      <c r="E7" s="36"/>
      <c r="F7" s="48"/>
      <c r="G7" s="36"/>
      <c r="H7" s="49"/>
      <c r="I7" s="30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30"/>
      <c r="J8" s="1"/>
    </row>
    <row r="9" spans="1:10" customFormat="1" ht="37.9" customHeight="1" x14ac:dyDescent="0.2">
      <c r="A9" s="30"/>
      <c r="B9" s="40">
        <v>35</v>
      </c>
      <c r="C9" s="40"/>
      <c r="D9" s="40"/>
      <c r="E9" s="41">
        <f>SUM(Tableau_Feuille_de_temps5[Heures de travail])</f>
        <v>30</v>
      </c>
      <c r="F9" s="42"/>
      <c r="G9" s="42"/>
      <c r="H9" s="30"/>
      <c r="I9" s="30"/>
    </row>
    <row r="10" spans="1:10" s="2" customFormat="1" ht="25.9" customHeight="1" x14ac:dyDescent="0.2">
      <c r="A10" s="43"/>
      <c r="B10" s="32" t="s">
        <v>3</v>
      </c>
      <c r="C10" s="44"/>
      <c r="D10" s="44"/>
      <c r="E10" s="32" t="s">
        <v>10</v>
      </c>
      <c r="F10" s="44"/>
      <c r="G10" s="32"/>
      <c r="H10" s="31"/>
      <c r="I10" s="31"/>
    </row>
    <row r="11" spans="1:10" s="2" customFormat="1" ht="34.9" customHeight="1" x14ac:dyDescent="0.2">
      <c r="A11" s="43"/>
      <c r="B11" s="45">
        <f>Total_des_heures_de_travail-HeuresNormales</f>
        <v>0</v>
      </c>
      <c r="C11" s="46"/>
      <c r="D11" s="46"/>
      <c r="E11" s="45">
        <f>IF(Heures_de_travail_hebdomadaires&lt;=Total_des_heures_de_travail,Heures_de_travail_hebdomadaires,Total_des_heures_de_travail)</f>
        <v>30</v>
      </c>
      <c r="F11" s="46"/>
      <c r="G11" s="31"/>
      <c r="H11" s="31"/>
      <c r="I11" s="31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ht="34.9" customHeight="1" x14ac:dyDescent="0.25">
      <c r="A13" s="29"/>
      <c r="B13" s="32" t="s">
        <v>5</v>
      </c>
      <c r="C13" s="33"/>
      <c r="D13" s="34"/>
      <c r="E13" s="32" t="s">
        <v>11</v>
      </c>
      <c r="F13" s="32"/>
      <c r="G13" s="32"/>
      <c r="H13" s="28"/>
    </row>
    <row r="14" spans="1:10" ht="34.9" customHeight="1" x14ac:dyDescent="0.2">
      <c r="A14" s="29"/>
      <c r="B14" s="35">
        <v>45896</v>
      </c>
      <c r="C14" s="35"/>
      <c r="D14" s="36"/>
      <c r="E14" s="35">
        <v>45914</v>
      </c>
      <c r="F14" s="36"/>
      <c r="G14" s="35"/>
      <c r="H14" s="28"/>
    </row>
    <row r="15" spans="1:10" ht="40.15" customHeight="1" x14ac:dyDescent="0.2">
      <c r="A15" s="29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28"/>
    </row>
    <row r="16" spans="1:10" ht="34.9" customHeight="1" x14ac:dyDescent="0.2">
      <c r="A16" s="29"/>
      <c r="B16" s="37">
        <v>45901</v>
      </c>
      <c r="C16" s="38" t="s">
        <v>19</v>
      </c>
      <c r="D16" s="38" t="s">
        <v>19</v>
      </c>
      <c r="E16" s="38" t="s">
        <v>19</v>
      </c>
      <c r="F16" s="38" t="s">
        <v>19</v>
      </c>
      <c r="G16" s="3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6" s="28"/>
    </row>
    <row r="17" spans="1:8" ht="34.9" customHeight="1" x14ac:dyDescent="0.2">
      <c r="A17" s="29"/>
      <c r="B17" s="37">
        <v>45902</v>
      </c>
      <c r="C17" s="38" t="s">
        <v>19</v>
      </c>
      <c r="D17" s="38" t="s">
        <v>19</v>
      </c>
      <c r="E17" s="38" t="s">
        <v>19</v>
      </c>
      <c r="F17" s="38" t="s">
        <v>19</v>
      </c>
      <c r="G17" s="3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7" s="28"/>
    </row>
    <row r="18" spans="1:8" ht="34.9" customHeight="1" x14ac:dyDescent="0.2">
      <c r="A18" s="29"/>
      <c r="B18" s="37">
        <v>45903</v>
      </c>
      <c r="C18" s="38">
        <v>0.25</v>
      </c>
      <c r="D18" s="38">
        <v>0.5</v>
      </c>
      <c r="E18" s="38">
        <v>0.5625</v>
      </c>
      <c r="F18" s="38">
        <v>0.8125</v>
      </c>
      <c r="G18" s="3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12</v>
      </c>
      <c r="H18" s="28"/>
    </row>
    <row r="19" spans="1:8" ht="34.9" customHeight="1" x14ac:dyDescent="0.2">
      <c r="A19" s="29"/>
      <c r="B19" s="37">
        <v>45904</v>
      </c>
      <c r="C19" s="38">
        <v>0.25</v>
      </c>
      <c r="D19" s="38">
        <v>0.5</v>
      </c>
      <c r="E19" s="38">
        <v>0.54166666666666663</v>
      </c>
      <c r="F19" s="38">
        <v>0.66666666666666663</v>
      </c>
      <c r="G19" s="3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9</v>
      </c>
      <c r="H19" s="28"/>
    </row>
    <row r="20" spans="1:8" ht="34.9" customHeight="1" x14ac:dyDescent="0.2">
      <c r="A20" s="29"/>
      <c r="B20" s="37">
        <v>45905</v>
      </c>
      <c r="C20" s="38" t="s">
        <v>19</v>
      </c>
      <c r="D20" s="38" t="s">
        <v>19</v>
      </c>
      <c r="E20" s="38" t="s">
        <v>19</v>
      </c>
      <c r="F20" s="38" t="s">
        <v>19</v>
      </c>
      <c r="G20" s="3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0" s="28"/>
    </row>
    <row r="21" spans="1:8" ht="34.9" customHeight="1" x14ac:dyDescent="0.2">
      <c r="A21" s="29"/>
      <c r="B21" s="37">
        <v>45906</v>
      </c>
      <c r="C21" s="38">
        <v>0.29166666666666669</v>
      </c>
      <c r="D21" s="38">
        <v>0.5</v>
      </c>
      <c r="E21" s="38">
        <v>0.54166666666666663</v>
      </c>
      <c r="F21" s="38">
        <v>0.70833333333333337</v>
      </c>
      <c r="G21" s="3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9.0000000000000018</v>
      </c>
      <c r="H21" s="28"/>
    </row>
    <row r="22" spans="1:8" ht="34.9" customHeight="1" x14ac:dyDescent="0.2">
      <c r="A22" s="29"/>
      <c r="B22" s="37">
        <v>45907</v>
      </c>
      <c r="C22" s="38" t="s">
        <v>19</v>
      </c>
      <c r="D22" s="38" t="s">
        <v>19</v>
      </c>
      <c r="E22" s="38" t="s">
        <v>19</v>
      </c>
      <c r="F22" s="38" t="s">
        <v>19</v>
      </c>
      <c r="G22" s="3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2" s="28"/>
    </row>
    <row r="23" spans="1:8" ht="34.9" customHeight="1" x14ac:dyDescent="0.2">
      <c r="A23" s="29"/>
      <c r="B23" s="28"/>
      <c r="C23" s="28"/>
      <c r="D23" s="28"/>
      <c r="E23" s="28"/>
      <c r="F23" s="28"/>
      <c r="G23" s="28"/>
      <c r="H23" s="28"/>
    </row>
    <row r="24" spans="1:8" ht="30" customHeight="1" thickBot="1" x14ac:dyDescent="0.25">
      <c r="A24" s="29"/>
    </row>
    <row r="25" spans="1:8" ht="30" customHeight="1" x14ac:dyDescent="0.2">
      <c r="B25" s="50"/>
      <c r="C25" s="51"/>
      <c r="D25" s="51"/>
      <c r="E25" s="51"/>
      <c r="F25" s="51"/>
      <c r="G25" s="52"/>
    </row>
    <row r="26" spans="1:8" ht="30" customHeight="1" x14ac:dyDescent="0.2">
      <c r="B26" s="53"/>
      <c r="G26" s="54"/>
    </row>
    <row r="27" spans="1:8" ht="30" customHeight="1" x14ac:dyDescent="0.2">
      <c r="B27" s="53"/>
      <c r="G27" s="54"/>
    </row>
    <row r="28" spans="1:8" ht="30" customHeight="1" thickBot="1" x14ac:dyDescent="0.25">
      <c r="B28" s="55"/>
      <c r="C28" s="56"/>
      <c r="D28" s="56"/>
      <c r="E28" s="56"/>
      <c r="F28" s="56"/>
      <c r="G28" s="57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6120789A-B5D4-423A-9D85-25A35133FE2B}"/>
    <dataValidation allowBlank="1" showInputMessage="1" showErrorMessage="1" prompt="Entrez le nom de l’employé dans cette cellule" sqref="B6" xr:uid="{30A93198-A3FD-44F7-B327-09BC04D08923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7"/>
  <sheetViews>
    <sheetView showGridLines="0" topLeftCell="A8" zoomScaleNormal="100" workbookViewId="0">
      <selection activeCell="J18" sqref="J18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28"/>
      <c r="I1" s="29"/>
    </row>
    <row r="2" spans="1:10" ht="40.15" customHeight="1" x14ac:dyDescent="0.2">
      <c r="A2" s="8"/>
      <c r="B2" s="58" t="s">
        <v>0</v>
      </c>
      <c r="C2" s="58"/>
      <c r="D2" s="58"/>
      <c r="E2" s="58"/>
      <c r="F2" s="5"/>
      <c r="G2" s="5"/>
      <c r="H2" s="28"/>
      <c r="I2" s="29"/>
    </row>
    <row r="3" spans="1:10" s="3" customFormat="1" ht="40.15" customHeight="1" x14ac:dyDescent="0.2">
      <c r="A3" s="9"/>
      <c r="B3" s="59" t="s">
        <v>16</v>
      </c>
      <c r="C3" s="59"/>
      <c r="D3" s="59"/>
      <c r="E3" s="59"/>
      <c r="F3" s="7"/>
      <c r="G3" s="7"/>
      <c r="H3" s="27" t="s">
        <v>15</v>
      </c>
      <c r="I3" s="25"/>
    </row>
    <row r="4" spans="1:10" s="3" customFormat="1" ht="19.899999999999999" customHeight="1" x14ac:dyDescent="0.2">
      <c r="A4" s="25"/>
      <c r="B4" s="26"/>
      <c r="C4" s="27"/>
      <c r="D4" s="27"/>
      <c r="E4" s="27"/>
      <c r="F4" s="27"/>
      <c r="G4" s="27"/>
      <c r="H4" s="27"/>
      <c r="I4" s="25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30"/>
    </row>
    <row r="6" spans="1:10" customFormat="1" ht="34.9" customHeight="1" x14ac:dyDescent="0.25">
      <c r="A6" s="30"/>
      <c r="B6" s="47" t="s">
        <v>17</v>
      </c>
      <c r="C6" s="48"/>
      <c r="D6" s="48"/>
      <c r="E6" s="47"/>
      <c r="F6" s="48"/>
      <c r="G6" s="47"/>
      <c r="H6" s="49"/>
      <c r="I6" s="30"/>
    </row>
    <row r="7" spans="1:10" customFormat="1" ht="34.9" customHeight="1" x14ac:dyDescent="0.25">
      <c r="A7" s="30"/>
      <c r="B7" s="36" t="s">
        <v>18</v>
      </c>
      <c r="C7" s="48"/>
      <c r="D7" s="48"/>
      <c r="E7" s="36"/>
      <c r="F7" s="48"/>
      <c r="G7" s="36"/>
      <c r="H7" s="49"/>
      <c r="I7" s="30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30"/>
      <c r="J8" s="1"/>
    </row>
    <row r="9" spans="1:10" customFormat="1" ht="37.9" customHeight="1" x14ac:dyDescent="0.2">
      <c r="A9" s="30"/>
      <c r="B9" s="40">
        <v>35</v>
      </c>
      <c r="C9" s="40"/>
      <c r="D9" s="40"/>
      <c r="E9" s="41">
        <f>SUM(Tableau_Feuille_de_temps56[Heures de travail])</f>
        <v>48.75</v>
      </c>
      <c r="F9" s="42"/>
      <c r="G9" s="42"/>
      <c r="H9" s="30"/>
      <c r="I9" s="30"/>
    </row>
    <row r="10" spans="1:10" s="2" customFormat="1" ht="25.9" customHeight="1" x14ac:dyDescent="0.2">
      <c r="A10" s="43"/>
      <c r="B10" s="32" t="s">
        <v>3</v>
      </c>
      <c r="C10" s="44"/>
      <c r="D10" s="44"/>
      <c r="E10" s="32" t="s">
        <v>10</v>
      </c>
      <c r="F10" s="44"/>
      <c r="G10" s="32"/>
      <c r="H10" s="31"/>
      <c r="I10" s="31"/>
    </row>
    <row r="11" spans="1:10" s="2" customFormat="1" ht="34.9" customHeight="1" x14ac:dyDescent="0.2">
      <c r="A11" s="43"/>
      <c r="B11" s="45">
        <f>Total_des_heures_de_travail-HeuresNormales</f>
        <v>13.75</v>
      </c>
      <c r="C11" s="46"/>
      <c r="D11" s="46"/>
      <c r="E11" s="45">
        <f>IF(Heures_de_travail_hebdomadaires&lt;=Total_des_heures_de_travail,Heures_de_travail_hebdomadaires,Total_des_heures_de_travail)</f>
        <v>35</v>
      </c>
      <c r="F11" s="46"/>
      <c r="G11" s="31"/>
      <c r="H11" s="31"/>
      <c r="I11" s="31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29"/>
    </row>
    <row r="13" spans="1:10" ht="34.9" customHeight="1" x14ac:dyDescent="0.25">
      <c r="A13" s="29"/>
      <c r="B13" s="32" t="s">
        <v>5</v>
      </c>
      <c r="C13" s="33"/>
      <c r="D13" s="34"/>
      <c r="E13" s="32" t="s">
        <v>11</v>
      </c>
      <c r="F13" s="32"/>
      <c r="G13" s="32"/>
      <c r="H13" s="28"/>
      <c r="I13" s="29"/>
    </row>
    <row r="14" spans="1:10" ht="34.9" customHeight="1" x14ac:dyDescent="0.2">
      <c r="A14" s="29"/>
      <c r="B14" s="35">
        <v>45896</v>
      </c>
      <c r="C14" s="35"/>
      <c r="D14" s="36"/>
      <c r="E14" s="35">
        <v>45914</v>
      </c>
      <c r="F14" s="36"/>
      <c r="G14" s="35"/>
      <c r="H14" s="28"/>
      <c r="I14" s="29"/>
    </row>
    <row r="15" spans="1:10" ht="40.15" customHeight="1" x14ac:dyDescent="0.2">
      <c r="A15" s="29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28"/>
      <c r="I15" s="29"/>
    </row>
    <row r="16" spans="1:10" ht="34.9" customHeight="1" x14ac:dyDescent="0.2">
      <c r="A16" s="29"/>
      <c r="B16" s="37">
        <v>45908</v>
      </c>
      <c r="C16" s="38">
        <v>0.33333333333333331</v>
      </c>
      <c r="D16" s="38">
        <v>0.54166666666666663</v>
      </c>
      <c r="E16" s="38">
        <v>0.58333333333333337</v>
      </c>
      <c r="F16" s="38">
        <v>0.64583333333333337</v>
      </c>
      <c r="G16" s="3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16" s="28"/>
      <c r="I16" s="29"/>
    </row>
    <row r="17" spans="1:9" ht="34.9" customHeight="1" x14ac:dyDescent="0.2">
      <c r="A17" s="29"/>
      <c r="B17" s="37">
        <v>45909</v>
      </c>
      <c r="C17" s="38">
        <v>0.375</v>
      </c>
      <c r="D17" s="38">
        <v>0.54166666666666663</v>
      </c>
      <c r="E17" s="38">
        <v>0.58333333333333337</v>
      </c>
      <c r="F17" s="38">
        <v>0.64583333333333337</v>
      </c>
      <c r="G17" s="3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5.4999999999999991</v>
      </c>
      <c r="H17" s="28"/>
      <c r="I17" s="29"/>
    </row>
    <row r="18" spans="1:9" ht="34.9" customHeight="1" x14ac:dyDescent="0.2">
      <c r="A18" s="29"/>
      <c r="B18" s="37">
        <v>45910</v>
      </c>
      <c r="C18" s="38">
        <v>0.33333333333333331</v>
      </c>
      <c r="D18" s="38">
        <v>0.54166666666666663</v>
      </c>
      <c r="E18" s="38">
        <v>0.58333333333333337</v>
      </c>
      <c r="F18" s="38">
        <v>0.70833333333333337</v>
      </c>
      <c r="G18" s="3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</v>
      </c>
      <c r="H18" s="28"/>
      <c r="I18" s="29"/>
    </row>
    <row r="19" spans="1:9" ht="34.9" customHeight="1" x14ac:dyDescent="0.2">
      <c r="A19" s="29"/>
      <c r="B19" s="37">
        <v>45911</v>
      </c>
      <c r="C19" s="38">
        <v>0.375</v>
      </c>
      <c r="D19" s="38">
        <v>0.54166666666666663</v>
      </c>
      <c r="E19" s="38">
        <v>0.58333333333333337</v>
      </c>
      <c r="F19" s="38">
        <v>0.70833333333333337</v>
      </c>
      <c r="G19" s="3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28"/>
      <c r="I19" s="29"/>
    </row>
    <row r="20" spans="1:9" ht="34.9" customHeight="1" x14ac:dyDescent="0.2">
      <c r="A20" s="29"/>
      <c r="B20" s="37">
        <v>45912</v>
      </c>
      <c r="C20" s="38">
        <v>0.33333333333333331</v>
      </c>
      <c r="D20" s="38">
        <v>0.54166666666666663</v>
      </c>
      <c r="E20" s="38">
        <v>0.58333333333333337</v>
      </c>
      <c r="F20" s="38">
        <v>0.73958333333333337</v>
      </c>
      <c r="G20" s="3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8.75</v>
      </c>
      <c r="H20" s="28"/>
      <c r="I20" s="29"/>
    </row>
    <row r="21" spans="1:9" ht="34.9" customHeight="1" x14ac:dyDescent="0.2">
      <c r="A21" s="29"/>
      <c r="B21" s="37">
        <v>45913</v>
      </c>
      <c r="C21" s="38">
        <v>0.33333333333333331</v>
      </c>
      <c r="D21" s="38">
        <v>0.54166666666666663</v>
      </c>
      <c r="E21" s="38">
        <v>0.58333333333333337</v>
      </c>
      <c r="F21" s="38">
        <v>0.64583333333333337</v>
      </c>
      <c r="G21" s="3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1" s="28"/>
      <c r="I21" s="29"/>
    </row>
    <row r="22" spans="1:9" ht="34.9" customHeight="1" x14ac:dyDescent="0.2">
      <c r="A22" s="29"/>
      <c r="B22" s="37">
        <v>45914</v>
      </c>
      <c r="C22" s="38">
        <v>0.33333333333333331</v>
      </c>
      <c r="D22" s="38">
        <v>0.54166666666666663</v>
      </c>
      <c r="E22" s="38">
        <v>0.58333333333333337</v>
      </c>
      <c r="F22" s="38">
        <v>0.64583333333333337</v>
      </c>
      <c r="G22" s="3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2" s="28"/>
      <c r="I22" s="29"/>
    </row>
    <row r="23" spans="1:9" ht="34.9" customHeight="1" thickBot="1" x14ac:dyDescent="0.25">
      <c r="A23" s="29"/>
      <c r="B23" s="28"/>
      <c r="C23" s="28"/>
      <c r="D23" s="28"/>
      <c r="E23" s="28"/>
      <c r="F23" s="28"/>
      <c r="G23" s="28"/>
      <c r="H23" s="28"/>
      <c r="I23" s="29"/>
    </row>
    <row r="24" spans="1:9" ht="30" customHeight="1" x14ac:dyDescent="0.2">
      <c r="B24" s="50"/>
      <c r="C24" s="51"/>
      <c r="D24" s="51"/>
      <c r="E24" s="51"/>
      <c r="F24" s="51"/>
      <c r="G24" s="52"/>
    </row>
    <row r="25" spans="1:9" ht="30" customHeight="1" x14ac:dyDescent="0.2">
      <c r="B25" s="53"/>
      <c r="G25" s="54"/>
    </row>
    <row r="26" spans="1:9" ht="30" customHeight="1" x14ac:dyDescent="0.2">
      <c r="B26" s="53"/>
      <c r="G26" s="54"/>
    </row>
    <row r="27" spans="1:9" ht="30" customHeight="1" thickBot="1" x14ac:dyDescent="0.25">
      <c r="B27" s="55"/>
      <c r="C27" s="56"/>
      <c r="D27" s="56"/>
      <c r="E27" s="56"/>
      <c r="F27" s="56"/>
      <c r="G27" s="57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D563F5CB-9B63-4835-B647-9F9EE5EF89C0}"/>
    <dataValidation allowBlank="1" showInputMessage="1" showErrorMessage="1" prompt="Entrez le numéro de téléphone de l’employé dans cette cellule" sqref="B7" xr:uid="{519C5B4A-C7AE-45FC-A332-58DB3EECCDF9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35</vt:lpstr>
      <vt:lpstr>Sem 36</vt:lpstr>
      <vt:lpstr>Sem 37</vt:lpstr>
      <vt:lpstr>'Sem 36'!Heures_de_travail_hebdomadaires</vt:lpstr>
      <vt:lpstr>'Sem 37'!Heures_de_travail_hebdomadaires</vt:lpstr>
      <vt:lpstr>Heures_de_travail_hebdomadaires</vt:lpstr>
      <vt:lpstr>'Sem 36'!HeuresNormales</vt:lpstr>
      <vt:lpstr>'Sem 37'!HeuresNormales</vt:lpstr>
      <vt:lpstr>HeuresNormales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2025-09-05T13:57:49Z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