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9078D6B-C88C-4B38-8AC3-0880560C555E}" xr6:coauthVersionLast="47" xr6:coauthVersionMax="47" xr10:uidLastSave="{00000000-0000-0000-0000-000000000000}"/>
  <bookViews>
    <workbookView xWindow="38290" yWindow="-110" windowWidth="38620" windowHeight="21100" activeTab="2" xr2:uid="{00000000-000D-0000-FFFF-FFFF00000000}"/>
  </bookViews>
  <sheets>
    <sheet name="Sem 34" sheetId="6" r:id="rId1"/>
    <sheet name="Sem 35" sheetId="7" r:id="rId2"/>
    <sheet name="Sem 36" sheetId="8" r:id="rId3"/>
    <sheet name="Sem 37" sheetId="9" r:id="rId4"/>
  </sheets>
  <definedNames>
    <definedName name="Heures_de_travail_hebdomadaires" localSheetId="0">'Sem 34'!$B$9</definedName>
    <definedName name="Heures_de_travail_hebdomadaires" localSheetId="1">'Sem 35'!$B$9</definedName>
    <definedName name="Heures_de_travail_hebdomadaires" localSheetId="2">'Sem 36'!$B$9</definedName>
    <definedName name="Heures_de_travail_hebdomadaires" localSheetId="3">'Sem 37'!$B$9</definedName>
    <definedName name="Heures_de_travail_hebdomadaires">#REF!</definedName>
    <definedName name="HeuresNormales" localSheetId="0">'Sem 34'!$E$11</definedName>
    <definedName name="HeuresNormales" localSheetId="1">'Sem 35'!$E$11</definedName>
    <definedName name="HeuresNormales" localSheetId="2">'Sem 36'!$E$11</definedName>
    <definedName name="HeuresNormales" localSheetId="3">'Sem 37'!$E$11</definedName>
    <definedName name="HeuresNormales">#REF!</definedName>
    <definedName name="Total_des_heures_de_travail" localSheetId="0">'Sem 34'!$E$9</definedName>
    <definedName name="Total_des_heures_de_travail" localSheetId="1">'Sem 35'!$E$9</definedName>
    <definedName name="Total_des_heures_de_travail" localSheetId="2">'Sem 36'!$E$9</definedName>
    <definedName name="Total_des_heures_de_travail" localSheetId="3">'Sem 37'!$E$9</definedName>
    <definedName name="Total_des_heures_de_travai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6" l="1"/>
  <c r="G22" i="9"/>
  <c r="G21" i="9"/>
  <c r="G20" i="9"/>
  <c r="G19" i="9"/>
  <c r="G18" i="9"/>
  <c r="G17" i="9"/>
  <c r="G16" i="9"/>
  <c r="G22" i="8"/>
  <c r="G21" i="8"/>
  <c r="G20" i="8"/>
  <c r="G19" i="8"/>
  <c r="G18" i="8"/>
  <c r="G17" i="8"/>
  <c r="G16" i="8"/>
  <c r="G22" i="7"/>
  <c r="G21" i="7"/>
  <c r="G20" i="7"/>
  <c r="G19" i="7"/>
  <c r="G18" i="7"/>
  <c r="G17" i="7"/>
  <c r="G16" i="7"/>
  <c r="G22" i="6"/>
  <c r="G21" i="6"/>
  <c r="G20" i="6"/>
  <c r="G19" i="6"/>
  <c r="G17" i="6"/>
  <c r="G16" i="6"/>
  <c r="E9" i="9" l="1"/>
  <c r="E11" i="9"/>
  <c r="B11" i="9" s="1"/>
  <c r="E9" i="8"/>
  <c r="E11" i="8" s="1"/>
  <c r="B11" i="8" s="1"/>
  <c r="E9" i="7"/>
  <c r="E11" i="7" s="1"/>
  <c r="B11" i="7" s="1"/>
  <c r="E9" i="6"/>
  <c r="E11" i="6" s="1"/>
  <c r="B11" i="6" s="1"/>
</calcChain>
</file>

<file path=xl/sharedStrings.xml><?xml version="1.0" encoding="utf-8"?>
<sst xmlns="http://schemas.openxmlformats.org/spreadsheetml/2006/main" count="104" uniqueCount="20">
  <si>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</si>
  <si>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</si>
  <si>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</si>
  <si>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</si>
  <si>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</si>
  <si>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</si>
  <si>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</si>
  <si>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</si>
  <si>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</si>
  <si>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</si>
  <si>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</si>
  <si>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</si>
  <si>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</si>
  <si>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</si>
  <si>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</si>
  <si>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</si>
  <si>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</si>
  <si>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REPOS</t>
  </si>
  <si>
    <t xml:space="preserve">ROULEAU AGNES </t>
  </si>
  <si>
    <t>CUISINE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</si>
</sst>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21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rgb="FF0070C0"/>
      <name val="Century Schoolbook"/>
      <family val="2"/>
      <scheme val="minor"/>
    </font>
    <font>
      <sz val="12"/>
      <name val="Century Schoolbook"/>
      <family val="2"/>
      <scheme val="minor"/>
    </font>
    <font>
      <b/>
      <sz val="12"/>
      <name val="Century Schoolbook"/>
      <family val="2"/>
      <scheme val="major"/>
    </font>
    <font>
      <b/>
      <sz val="12"/>
      <name val="Century Schoolbook"/>
      <family val="2"/>
      <scheme val="minor"/>
    </font>
    <font>
      <b/>
      <sz val="12"/>
      <name val="Century Schoolbook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0" fillId="4" borderId="0" xfId="0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2" fillId="4" borderId="0" xfId="0" applyFont="1" applyFill="1"/>
    <xf numFmtId="0" fontId="0" fillId="4" borderId="0" xfId="0" applyFill="1"/>
    <xf numFmtId="0" fontId="17" fillId="4" borderId="0" xfId="0" applyFont="1" applyFill="1" applyAlignment="1">
      <alignment horizontal="left" vertical="top" indent="2"/>
    </xf>
    <xf numFmtId="0" fontId="19" fillId="4" borderId="0" xfId="0" applyFont="1" applyFill="1" applyAlignment="1">
      <alignment horizontal="left" vertical="center" indent="2"/>
    </xf>
    <xf numFmtId="2" fontId="19" fillId="4" borderId="0" xfId="0" applyNumberFormat="1" applyFont="1" applyFill="1" applyAlignment="1">
      <alignment horizontal="left" vertical="center" indent="2"/>
    </xf>
    <xf numFmtId="2" fontId="19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left" indent="2"/>
    </xf>
    <xf numFmtId="0" fontId="17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7" fillId="4" borderId="0" xfId="0" applyNumberFormat="1" applyFont="1" applyFill="1" applyAlignment="1">
      <alignment horizontal="left" vertical="top" indent="2"/>
    </xf>
    <xf numFmtId="0" fontId="17" fillId="4" borderId="0" xfId="0" applyFont="1" applyFill="1" applyAlignment="1">
      <alignment horizontal="left" vertical="top" wrapText="1"/>
    </xf>
    <xf numFmtId="14" fontId="17" fillId="4" borderId="0" xfId="0" applyNumberFormat="1" applyFont="1" applyFill="1" applyAlignment="1">
      <alignment horizontal="left" indent="2"/>
    </xf>
    <xf numFmtId="0" fontId="17" fillId="4" borderId="0" xfId="0" applyFont="1" applyFill="1" applyAlignment="1">
      <alignment horizontal="left" indent="2"/>
    </xf>
    <xf numFmtId="14" fontId="17" fillId="4" borderId="0" xfId="0" applyNumberFormat="1" applyFont="1" applyFill="1" applyAlignment="1">
      <alignment horizontal="left" vertical="top" indent="2"/>
    </xf>
    <xf numFmtId="14" fontId="18" fillId="4" borderId="0" xfId="0" applyNumberFormat="1" applyFont="1" applyFill="1" applyAlignment="1">
      <alignment horizontal="left" vertical="center" indent="2"/>
    </xf>
    <xf numFmtId="164" fontId="18" fillId="4" borderId="0" xfId="0" applyNumberFormat="1" applyFont="1" applyFill="1" applyAlignment="1">
      <alignment horizontal="left" vertical="center" indent="1"/>
    </xf>
    <xf numFmtId="0" fontId="18" fillId="4" borderId="0" xfId="0" applyFont="1" applyFill="1" applyAlignment="1">
      <alignment horizontal="left" vertical="center" indent="1"/>
    </xf>
    <xf numFmtId="14" fontId="17" fillId="4" borderId="0" xfId="0" applyNumberFormat="1" applyFont="1" applyFill="1" applyAlignment="1">
      <alignment horizontal="left" vertical="center" indent="2"/>
    </xf>
    <xf numFmtId="165" fontId="17" fillId="4" borderId="0" xfId="0" applyNumberFormat="1" applyFont="1" applyFill="1" applyAlignment="1">
      <alignment horizontal="left" vertical="center" indent="1"/>
    </xf>
    <xf numFmtId="0" fontId="5" fillId="4" borderId="0" xfId="0" applyFont="1" applyFill="1" applyAlignment="1">
      <alignment horizontal="left" vertical="top" indent="1"/>
    </xf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13" fillId="4" borderId="0" xfId="0" applyFont="1" applyFill="1" applyAlignment="1">
      <alignment horizontal="left" vertical="top" indent="2"/>
    </xf>
    <xf numFmtId="2" fontId="14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horizontal="left" indent="2"/>
    </xf>
    <xf numFmtId="14" fontId="13" fillId="4" borderId="0" xfId="0" applyNumberFormat="1" applyFont="1" applyFill="1" applyAlignment="1">
      <alignment horizontal="left" vertical="top" indent="2"/>
    </xf>
    <xf numFmtId="2" fontId="16" fillId="4" borderId="0" xfId="0" applyNumberFormat="1" applyFont="1" applyFill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4" borderId="0" xfId="0" applyFont="1" applyFill="1" applyAlignment="1">
      <alignment horizontal="left" vertical="center" indent="2"/>
    </xf>
    <xf numFmtId="0" fontId="20" fillId="4" borderId="0" xfId="0" applyFont="1" applyFill="1" applyAlignment="1">
      <alignment horizontal="left" vertical="top" indent="2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38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37"/>
      <tableStyleElement type="headerRow" dxfId="36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600560-0CC6-489B-838C-CEEDD4C33D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DF999EC-8AED-4337-B07A-B55B0488D388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779EB157-0457-48BF-A195-F53F5E2286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6D88268B-0C28-4BBB-B835-25B13E5701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0F6A5AB7-4BF0-4F68-9B14-65AFE0869AA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53582562-473F-4DE4-9D30-7F01770B965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5A18924A-1BAC-4101-A035-39F78BBDB37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A077A401-3B38-4CA2-A78A-DC6035058D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B543908E-E2AC-468C-B4D4-B104F6BFB655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8865CBAE-CACC-4122-94E6-6096BCF8E66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54427DC4-6C32-406E-BC57-9BB44BDCA5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DBF432B7-8047-4D5A-A954-503357BE05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32696E0-41C5-498A-AA2A-3AA9C650E4D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2E008811-FD45-4C93-8A3D-AA76EDCC098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A066442-A9CA-4E97-B456-2097A606584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70FBA3D8-F611-4742-AD7A-1AAE70DAAAB0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787EE1CE-D660-4E15-8F9F-9F760F0580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A33C8A5-40F0-4707-9781-CD042FCD89E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478DBD3C-0B83-4D92-8C28-3528FD25AB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DB37312A-7527-4380-ADE7-2EF3CBA512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2DCF2219-4BF4-4E42-B7F4-CBB8E687F5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258DBE57-7ECC-4E84-BCF1-01CAD52771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97DF9C28-6B8A-4CDC-9777-8E72059688FF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CCEB964B-E462-4FF1-B97F-4501B1456CE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917A4421-A794-46D7-845F-BDFDFBD4A3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BD15289A-F2C7-4637-B48D-3C597ECDD1A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2BCF8CD9-B340-42E3-8452-548A136476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66BFDECE-3AB3-476A-8C6E-A510E997A7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0A0DB4-C2F8-4D35-8AD0-BE9F5A097A56}" name="Tableau_Feuille_de_temps2" displayName="Tableau_Feuille_de_temps2" ref="B15:G22" totalsRowShown="0" headerRowDxfId="35" dataDxfId="34" tableBorderDxfId="33">
  <tableColumns count="6">
    <tableColumn id="1" xr3:uid="{A4ADC026-936E-488D-A8A9-EA47091F2B76}" name="Date" dataDxfId="32"/>
    <tableColumn id="2" xr3:uid="{50D4ADCF-DEFE-4531-AC84-3365EB160197}" name="Heure d’arrivée" dataDxfId="31"/>
    <tableColumn id="3" xr3:uid="{69467D2D-0198-49D4-8DAE-08FF9A67E33F}" name="Début du déjeuner" dataDxfId="30"/>
    <tableColumn id="4" xr3:uid="{84FFDF01-AB2F-4362-9F6C-E3DDDB8B3427}" name="Fin du déjeuner" dataDxfId="29"/>
    <tableColumn id="5" xr3:uid="{9B1566BF-16A6-490D-9A18-7F6865CA881A}" name="Heure de départ" dataDxfId="28"/>
    <tableColumn id="6" xr3:uid="{7006FA57-5CF8-4089-B263-941BA0EA7308}" name="Heures de travail" dataDxfId="27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6E0F07A-9F1C-4E36-A640-3F5D482D8B2B}" name="Tableau_Feuille_de_temps24" displayName="Tableau_Feuille_de_temps24" ref="B15:G22" totalsRowShown="0" headerRowDxfId="26" dataDxfId="25" tableBorderDxfId="24">
  <tableColumns count="6">
    <tableColumn id="1" xr3:uid="{B677FE1F-8DC5-48B0-8517-FF7A80F78717}" name="Date" dataDxfId="23"/>
    <tableColumn id="2" xr3:uid="{8B563EE4-EFAB-4EEF-B223-5222F2A75084}" name="Heure d’arrivée" dataDxfId="22"/>
    <tableColumn id="3" xr3:uid="{00A50B6C-AD91-4936-B75E-094CF34FE2AE}" name="Début du déjeuner" dataDxfId="21"/>
    <tableColumn id="4" xr3:uid="{EEE2816A-3511-4780-B554-98ECFB903E40}" name="Fin du déjeuner" dataDxfId="20"/>
    <tableColumn id="5" xr3:uid="{81FCDC17-6C19-463B-B716-42FD095AAD54}" name="Heure de départ" dataDxfId="19"/>
    <tableColumn id="6" xr3:uid="{753D2386-FF1F-491A-84B3-92947FE93A87}" name="Heures de travail" dataDxfId="18">
      <calculatedColumnFormula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48C3A0A-D874-4156-8CDC-5EBB25B31E98}" name="Tableau_Feuille_de_temps245" displayName="Tableau_Feuille_de_temps245" ref="B15:G22" totalsRowShown="0" headerRowDxfId="17" dataDxfId="16" tableBorderDxfId="15">
  <tableColumns count="6">
    <tableColumn id="1" xr3:uid="{5F362A83-6BCA-496E-8C1E-5FF65B0CCFCD}" name="Date" dataDxfId="14"/>
    <tableColumn id="2" xr3:uid="{076CB65F-E579-4FC1-A298-13FE22078188}" name="Heure d’arrivée" dataDxfId="13"/>
    <tableColumn id="3" xr3:uid="{E26A768B-815B-4CF7-A942-204093AC5C9A}" name="Début du déjeuner" dataDxfId="12"/>
    <tableColumn id="4" xr3:uid="{13713D46-0AD5-4D63-A320-D90CB4A9D022}" name="Fin du déjeuner" dataDxfId="11"/>
    <tableColumn id="5" xr3:uid="{BFBE1CE2-86A4-4A18-8E6F-AD171DC5764F}" name="Heure de départ" dataDxfId="10"/>
    <tableColumn id="6" xr3:uid="{93A74CAC-CEFD-4484-B480-33F302D10872}" name="Heures de travail" dataDxfId="9">
      <calculatedColumnFormula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1F6C7C7-8655-471E-8217-252AF74BB71B}" name="Tableau_Feuille_de_temps2456" displayName="Tableau_Feuille_de_temps2456" ref="B15:G22" totalsRowShown="0" headerRowDxfId="8" dataDxfId="7" tableBorderDxfId="6">
  <tableColumns count="6">
    <tableColumn id="1" xr3:uid="{253B78F8-4508-48BB-96E9-432C3D8E33CF}" name="Date" dataDxfId="5"/>
    <tableColumn id="2" xr3:uid="{81881CF3-AD46-4149-B026-76C41443F508}" name="Heure d’arrivée" dataDxfId="4"/>
    <tableColumn id="3" xr3:uid="{E217C094-B4C5-417A-809A-492292C70086}" name="Début du déjeuner" dataDxfId="3"/>
    <tableColumn id="4" xr3:uid="{CE8B36E7-08A0-4079-A18C-F7B38F4B7B97}" name="Fin du déjeuner" dataDxfId="2"/>
    <tableColumn id="5" xr3:uid="{375B203C-6C43-4B65-BF29-9AC726F733CF}" name="Heure de départ" dataDxfId="1"/>
    <tableColumn id="6" xr3:uid="{CCBA6E21-314D-43F6-8453-AE6E7A7F9466}" name="Heures de travail" dataDxfId="0">
      <calculatedColumnFormula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ECACF-ABCD-4850-AAAF-ED9726BDC8C4}">
  <sheetPr>
    <pageSetUpPr fitToPage="1"/>
  </sheetPr>
  <dimension ref="A1:J28"/>
  <sheetViews>
    <sheetView showGridLines="0" zoomScaleNormal="100" workbookViewId="0">
      <selection activeCell="I29" sqref="A1:I29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3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3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3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3">
      <c r="B6" s="62" t="s">
        <v>18</v>
      </c>
      <c r="C6" s="48"/>
      <c r="D6" s="48"/>
      <c r="E6" s="47"/>
      <c r="F6" s="48"/>
      <c r="G6" s="47"/>
      <c r="H6" s="26"/>
    </row>
    <row r="7" spans="1:10" s="27" customFormat="1" ht="34.9" customHeight="1" x14ac:dyDescent="0.3">
      <c r="B7" s="63" t="s">
        <v>19</v>
      </c>
      <c r="C7" s="48"/>
      <c r="D7" s="48"/>
      <c r="E7" s="49"/>
      <c r="F7" s="48"/>
      <c r="G7" s="49"/>
      <c r="H7" s="26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3">
      <c r="B9" s="29">
        <v>35</v>
      </c>
      <c r="C9" s="29"/>
      <c r="D9" s="29"/>
      <c r="E9" s="30">
        <f>SUM(Tableau_Feuille_de_temps2[Heures de travail])</f>
        <v>6</v>
      </c>
      <c r="F9" s="31"/>
      <c r="G9" s="50"/>
    </row>
    <row r="10" spans="1:10" s="32" customFormat="1" ht="25.9" customHeight="1" x14ac:dyDescent="0.35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3">
      <c r="B11" s="36">
        <f>Total_des_heures_de_travail-HeuresNormales</f>
        <v>0</v>
      </c>
      <c r="C11" s="37"/>
      <c r="D11" s="37"/>
      <c r="E11" s="36">
        <f>IF(Heures_de_travail_hebdomadaires&lt;=Total_des_heures_de_travail,Heures_de_travail_hebdomadaires,Total_des_heures_de_travail)</f>
        <v>6</v>
      </c>
      <c r="F11" s="37"/>
      <c r="G11" s="35"/>
      <c r="H11" s="35"/>
      <c r="I11" s="35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3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3">
      <c r="B14" s="40">
        <v>45889</v>
      </c>
      <c r="C14" s="40"/>
      <c r="D14" s="28"/>
      <c r="E14" s="40">
        <v>45906</v>
      </c>
      <c r="F14" s="28"/>
      <c r="G14" s="52"/>
      <c r="H14" s="23"/>
    </row>
    <row r="15" spans="1:10" s="22" customFormat="1" ht="40.15" customHeight="1" x14ac:dyDescent="0.3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3">
      <c r="B16" s="44">
        <v>45887</v>
      </c>
      <c r="C16" s="45"/>
      <c r="D16" s="45"/>
      <c r="E16" s="45"/>
      <c r="F16" s="45"/>
      <c r="G16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6" s="23"/>
    </row>
    <row r="17" spans="2:8" s="22" customFormat="1" ht="34.9" customHeight="1" x14ac:dyDescent="0.3">
      <c r="B17" s="44">
        <v>45888</v>
      </c>
      <c r="C17" s="45"/>
      <c r="D17" s="45"/>
      <c r="E17" s="45"/>
      <c r="F17" s="45"/>
      <c r="G17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7" s="23"/>
    </row>
    <row r="18" spans="2:8" s="22" customFormat="1" ht="34.9" customHeight="1" x14ac:dyDescent="0.3">
      <c r="B18" s="44">
        <v>45889</v>
      </c>
      <c r="C18" s="45">
        <v>0.5625</v>
      </c>
      <c r="D18" s="45"/>
      <c r="E18" s="45"/>
      <c r="F18" s="45">
        <v>0.66666666666666663</v>
      </c>
      <c r="G18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2.4999999999999991</v>
      </c>
      <c r="H18" s="23"/>
    </row>
    <row r="19" spans="2:8" s="22" customFormat="1" ht="34.9" customHeight="1" x14ac:dyDescent="0.3">
      <c r="B19" s="44">
        <v>45890</v>
      </c>
      <c r="C19" s="45">
        <v>0.5625</v>
      </c>
      <c r="D19" s="45"/>
      <c r="E19" s="45"/>
      <c r="F19" s="45">
        <v>0.70833333333333337</v>
      </c>
      <c r="G19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3.5000000000000009</v>
      </c>
      <c r="H19" s="23"/>
    </row>
    <row r="20" spans="2:8" s="22" customFormat="1" ht="34.9" customHeight="1" x14ac:dyDescent="0.3">
      <c r="B20" s="44">
        <v>45891</v>
      </c>
      <c r="C20" s="45" t="s">
        <v>17</v>
      </c>
      <c r="D20" s="45" t="s">
        <v>17</v>
      </c>
      <c r="E20" s="45" t="s">
        <v>17</v>
      </c>
      <c r="F20" s="45" t="s">
        <v>17</v>
      </c>
      <c r="G20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0" s="23"/>
    </row>
    <row r="21" spans="2:8" s="22" customFormat="1" ht="34.9" customHeight="1" x14ac:dyDescent="0.3">
      <c r="B21" s="44">
        <v>45892</v>
      </c>
      <c r="C21" s="45" t="s">
        <v>17</v>
      </c>
      <c r="D21" s="45" t="s">
        <v>17</v>
      </c>
      <c r="E21" s="45" t="s">
        <v>17</v>
      </c>
      <c r="F21" s="45" t="s">
        <v>17</v>
      </c>
      <c r="G21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1" s="23"/>
    </row>
    <row r="22" spans="2:8" s="22" customFormat="1" ht="34.9" customHeight="1" x14ac:dyDescent="0.3">
      <c r="B22" s="44">
        <v>45893</v>
      </c>
      <c r="C22" s="45" t="s">
        <v>17</v>
      </c>
      <c r="D22" s="45" t="s">
        <v>17</v>
      </c>
      <c r="E22" s="45" t="s">
        <v>17</v>
      </c>
      <c r="F22" s="45" t="s">
        <v>17</v>
      </c>
      <c r="G22" s="53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22" s="23"/>
    </row>
    <row r="23" spans="2:8" s="22" customFormat="1" ht="34.9" customHeight="1" x14ac:dyDescent="0.3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35"/>
    <row r="26" spans="2:8" ht="30" customHeight="1" x14ac:dyDescent="0.3">
      <c r="B26" s="54"/>
      <c r="C26" s="55"/>
      <c r="D26" s="55"/>
      <c r="E26" s="55"/>
      <c r="F26" s="55"/>
      <c r="G26" s="56"/>
    </row>
    <row r="27" spans="2:8" ht="30" customHeight="1" x14ac:dyDescent="0.3">
      <c r="B27" s="57"/>
      <c r="G27" s="58"/>
    </row>
    <row r="28" spans="2:8" ht="30" customHeight="1" thickBot="1" x14ac:dyDescent="0.3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0457DC7F-4DF9-445F-BA29-40831B2E0671}"/>
    <dataValidation allowBlank="1" showInputMessage="1" showErrorMessage="1" prompt="Le total des heures normales est calculé automatiquement dans cette cellule" sqref="E11" xr:uid="{0691EA57-C502-48E6-A1EA-14DD3E9FCA0C}"/>
    <dataValidation allowBlank="1" showInputMessage="1" showErrorMessage="1" prompt="Entrez la date dans cette colonne" sqref="B15" xr:uid="{6D922C2C-06A8-4AD8-BC28-77A785835DBB}"/>
    <dataValidation allowBlank="1" showInputMessage="1" showErrorMessage="1" prompt="Entrez l’heure d’arrivée dans cette colonne" sqref="C15" xr:uid="{1534BA14-F6A6-4B8D-941E-BBEFE7627F92}"/>
    <dataValidation allowBlank="1" showInputMessage="1" showErrorMessage="1" prompt="Entrez l’heure de début du déjeuner dans cette colonne" sqref="D15" xr:uid="{F0162957-CDF7-48C9-A6A6-22F46E9EF994}"/>
    <dataValidation allowBlank="1" showInputMessage="1" showErrorMessage="1" prompt="Entrez l’heure de fin du déjeuner dans cette colonne" sqref="E15" xr:uid="{AD26A237-9449-4137-9B17-7456C2F8C7C0}"/>
    <dataValidation allowBlank="1" showInputMessage="1" showErrorMessage="1" prompt="Entrez l’heure de départ dans cette colonne" sqref="F15" xr:uid="{2D79DEC4-D02C-4520-8BE6-5CC1F502C444}"/>
    <dataValidation allowBlank="1" showInputMessage="1" showErrorMessage="1" prompt="Les heures de travail sont calculées automatiquement dans cette colonne" sqref="G15" xr:uid="{EBAF2A7F-96A1-4387-BC59-D48C2537CFB6}"/>
    <dataValidation allowBlank="1" showInputMessage="1" showErrorMessage="1" prompt="Les heures supplémentaires sont calculées automatiquement dans cette cellule" sqref="B11" xr:uid="{5624BB1F-C664-44DB-9589-C4B179B98291}"/>
    <dataValidation allowBlank="1" showInputMessage="1" showErrorMessage="1" prompt="Le total des heures de travail est calculé automatiquement dans cette cellule" sqref="E9" xr:uid="{B0AE0F3A-1673-41EA-888E-98A52DA219AD}"/>
    <dataValidation allowBlank="1" showInputMessage="1" showErrorMessage="1" prompt="Entrez la date de fin de la période dans cette cellule" sqref="E14" xr:uid="{682FA87F-26C1-4798-B6F1-C21B2B130AC1}"/>
    <dataValidation allowBlank="1" showInputMessage="1" showErrorMessage="1" prompt="Entrez la date de début de la période dans cette cellule" sqref="B14" xr:uid="{342797E6-BF20-40C9-9C03-91C51B4B0CE1}"/>
    <dataValidation allowBlank="1" showInputMessage="1" showErrorMessage="1" prompt="Entrez la période de la feuille de temps dans cette section" sqref="B12" xr:uid="{7B64EB8C-EE81-4D42-9354-4A9665509C44}"/>
    <dataValidation allowBlank="1" showInputMessage="1" showErrorMessage="1" prompt="Entrez les informations sur le responsable dans cette section" sqref="E5" xr:uid="{D00199AB-26C5-4AF8-A727-04692670EA13}"/>
    <dataValidation allowBlank="1" showInputMessage="1" showErrorMessage="1" prompt="Entrez les informations sur l’employé dans cette section" sqref="B5" xr:uid="{5DE40846-22B3-42AA-8ED6-02223C8FDD88}"/>
    <dataValidation allowBlank="1" showInputMessage="1" showErrorMessage="1" prompt="Entrez le numéro de téléphone du responsable dans cette cellule" sqref="E7" xr:uid="{AAEAC00F-E96A-473C-A639-E6AF34A4FD88}"/>
    <dataValidation allowBlank="1" showInputMessage="1" showErrorMessage="1" prompt="Entrez le nom du responsable dans cette cellule" sqref="E6" xr:uid="{7AD91B8D-47FC-4A88-80FC-5AF73B7601F7}"/>
    <dataValidation allowBlank="1" showInputMessage="1" showErrorMessage="1" prompt="Entrez le numéro de téléphone de l’employé dans cette cellule" sqref="B7" xr:uid="{707DCCE4-3324-423D-8CB0-70E3D87D6D31}"/>
    <dataValidation allowBlank="1" showInputMessage="1" showErrorMessage="1" prompt="Entrez le nom de l’employé dans cette cellule" sqref="B6" xr:uid="{911E8BF7-64DF-4015-B85B-1BF7D8CCC6F9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9EDB5-0224-42C0-9446-2F2B4E13BA79}">
  <sheetPr>
    <pageSetUpPr fitToPage="1"/>
  </sheetPr>
  <dimension ref="A1:J28"/>
  <sheetViews>
    <sheetView showGridLines="0" zoomScaleNormal="100" workbookViewId="0">
      <selection activeCell="I29" sqref="A1:I29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3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3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3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3">
      <c r="B6" s="62" t="s">
        <v>18</v>
      </c>
      <c r="C6" s="48"/>
      <c r="D6" s="48"/>
      <c r="E6" s="47"/>
      <c r="F6" s="48"/>
      <c r="G6" s="47"/>
      <c r="H6" s="26"/>
    </row>
    <row r="7" spans="1:10" s="27" customFormat="1" ht="34.9" customHeight="1" x14ac:dyDescent="0.3">
      <c r="B7" s="63" t="s">
        <v>19</v>
      </c>
      <c r="C7" s="48"/>
      <c r="D7" s="48"/>
      <c r="E7" s="49"/>
      <c r="F7" s="48"/>
      <c r="G7" s="49"/>
      <c r="H7" s="26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3">
      <c r="B9" s="29">
        <v>35</v>
      </c>
      <c r="C9" s="29"/>
      <c r="D9" s="29"/>
      <c r="E9" s="30">
        <f>SUM(Tableau_Feuille_de_temps24[Heures de travail])</f>
        <v>53.5</v>
      </c>
      <c r="F9" s="31"/>
      <c r="G9" s="50"/>
    </row>
    <row r="10" spans="1:10" s="32" customFormat="1" ht="25.9" customHeight="1" x14ac:dyDescent="0.35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3">
      <c r="B11" s="36">
        <f>Total_des_heures_de_travail-HeuresNormales</f>
        <v>18.5</v>
      </c>
      <c r="C11" s="37"/>
      <c r="D11" s="37"/>
      <c r="E11" s="36">
        <f>IF(Heures_de_travail_hebdomadaires&lt;=Total_des_heures_de_travail,Heures_de_travail_hebdomadaires,Total_des_heures_de_travail)</f>
        <v>35</v>
      </c>
      <c r="F11" s="37"/>
      <c r="G11" s="35"/>
      <c r="H11" s="35"/>
      <c r="I11" s="35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3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3">
      <c r="B14" s="40">
        <v>45889</v>
      </c>
      <c r="C14" s="40"/>
      <c r="D14" s="28"/>
      <c r="E14" s="40">
        <v>45906</v>
      </c>
      <c r="F14" s="28"/>
      <c r="G14" s="52"/>
      <c r="H14" s="23"/>
    </row>
    <row r="15" spans="1:10" s="22" customFormat="1" ht="40.15" customHeight="1" x14ac:dyDescent="0.3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3">
      <c r="B16" s="44">
        <v>45894</v>
      </c>
      <c r="C16" s="45">
        <v>0.3125</v>
      </c>
      <c r="D16" s="45">
        <v>0.5</v>
      </c>
      <c r="E16" s="45">
        <v>0.5625</v>
      </c>
      <c r="F16" s="45">
        <v>0.70833333333333337</v>
      </c>
      <c r="G16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8</v>
      </c>
      <c r="H16" s="23"/>
    </row>
    <row r="17" spans="2:8" s="22" customFormat="1" ht="34.9" customHeight="1" x14ac:dyDescent="0.3">
      <c r="B17" s="44">
        <v>45895</v>
      </c>
      <c r="C17" s="45">
        <v>0.3125</v>
      </c>
      <c r="D17" s="45">
        <v>0.5</v>
      </c>
      <c r="E17" s="45">
        <v>0.5625</v>
      </c>
      <c r="F17" s="45">
        <v>0.72916666666666663</v>
      </c>
      <c r="G17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8.5</v>
      </c>
      <c r="H17" s="23"/>
    </row>
    <row r="18" spans="2:8" s="22" customFormat="1" ht="34.9" customHeight="1" x14ac:dyDescent="0.3">
      <c r="B18" s="44">
        <v>45896</v>
      </c>
      <c r="C18" s="45">
        <v>0.3125</v>
      </c>
      <c r="D18" s="45">
        <v>0.5</v>
      </c>
      <c r="E18" s="45">
        <v>0.5625</v>
      </c>
      <c r="F18" s="45">
        <v>0.72916666666666663</v>
      </c>
      <c r="G18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8.5</v>
      </c>
      <c r="H18" s="23"/>
    </row>
    <row r="19" spans="2:8" s="22" customFormat="1" ht="34.9" customHeight="1" x14ac:dyDescent="0.3">
      <c r="B19" s="44">
        <v>45897</v>
      </c>
      <c r="C19" s="45">
        <v>0.3125</v>
      </c>
      <c r="D19" s="45">
        <v>0.5</v>
      </c>
      <c r="E19" s="45">
        <v>0.5625</v>
      </c>
      <c r="F19" s="45">
        <v>0.66666666666666663</v>
      </c>
      <c r="G19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6.9999999999999991</v>
      </c>
      <c r="H19" s="23"/>
    </row>
    <row r="20" spans="2:8" s="22" customFormat="1" ht="34.9" customHeight="1" x14ac:dyDescent="0.3">
      <c r="B20" s="44">
        <v>45898</v>
      </c>
      <c r="C20" s="45">
        <v>0.3125</v>
      </c>
      <c r="D20" s="45">
        <v>0.5</v>
      </c>
      <c r="E20" s="45">
        <v>0.5625</v>
      </c>
      <c r="F20" s="45">
        <v>0.70833333333333337</v>
      </c>
      <c r="G20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8</v>
      </c>
      <c r="H20" s="23"/>
    </row>
    <row r="21" spans="2:8" s="22" customFormat="1" ht="34.9" customHeight="1" x14ac:dyDescent="0.3">
      <c r="B21" s="44">
        <v>45899</v>
      </c>
      <c r="C21" s="45">
        <v>0.3125</v>
      </c>
      <c r="D21" s="45">
        <v>0.5</v>
      </c>
      <c r="E21" s="45">
        <v>0.5625</v>
      </c>
      <c r="F21" s="45">
        <v>0.70833333333333337</v>
      </c>
      <c r="G21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8</v>
      </c>
      <c r="H21" s="23"/>
    </row>
    <row r="22" spans="2:8" s="22" customFormat="1" ht="34.9" customHeight="1" x14ac:dyDescent="0.3">
      <c r="B22" s="44">
        <v>45900</v>
      </c>
      <c r="C22" s="45">
        <v>0.35416666666666669</v>
      </c>
      <c r="D22" s="45">
        <v>0.5</v>
      </c>
      <c r="E22" s="45">
        <v>0.5625</v>
      </c>
      <c r="F22" s="45">
        <v>0.64583333333333337</v>
      </c>
      <c r="G22" s="53">
        <f>IFERROR(IF(COUNT(Tableau_Feuille_de_temps24[[#This Row],[Heure d’arrivée]:[Heure de départ]])=4,(IF(Tableau_Feuille_de_temps24[[#This Row],[Heure de départ]]&lt;Tableau_Feuille_de_temps24[[#This Row],[Heure d’arrivée]],1,0)+Tableau_Feuille_de_temps24[[#This Row],[Heure de départ]])-Tableau_Feuille_de_temps24[[#This Row],[Fin du déjeuner]]+Tableau_Feuille_de_temps24[[#This Row],[Début du déjeuner]]-Tableau_Feuille_de_temps24[[#This Row],[Heure d’arrivée]],IF(AND(LEN(Tableau_Feuille_de_temps24[[#This Row],[Heure d’arrivée]])&lt;&gt;0,LEN(Tableau_Feuille_de_temps24[[#This Row],[Heure de départ]])&lt;&gt;0),(IF(Tableau_Feuille_de_temps24[[#This Row],[Heure de départ]]&lt;Tableau_Feuille_de_temps24[[#This Row],[Heure d’arrivée]],1,0)+Tableau_Feuille_de_temps24[[#This Row],[Heure de départ]])-Tableau_Feuille_de_temps24[[#This Row],[Heure d’arrivée]],0))*24,0)</f>
        <v>5.5</v>
      </c>
      <c r="H22" s="23"/>
    </row>
    <row r="23" spans="2:8" s="22" customFormat="1" ht="34.9" customHeight="1" x14ac:dyDescent="0.3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35"/>
    <row r="26" spans="2:8" ht="30" customHeight="1" x14ac:dyDescent="0.3">
      <c r="B26" s="54"/>
      <c r="C26" s="55"/>
      <c r="D26" s="55"/>
      <c r="E26" s="55"/>
      <c r="F26" s="55"/>
      <c r="G26" s="56"/>
    </row>
    <row r="27" spans="2:8" ht="30" customHeight="1" x14ac:dyDescent="0.3">
      <c r="B27" s="57"/>
      <c r="G27" s="58"/>
    </row>
    <row r="28" spans="2:8" ht="30" customHeight="1" thickBot="1" x14ac:dyDescent="0.3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20CCF5EB-5B7F-4FF8-AEB9-39517BED33D1}"/>
    <dataValidation allowBlank="1" showInputMessage="1" showErrorMessage="1" prompt="Entrez le numéro de téléphone de l’employé dans cette cellule" sqref="B7" xr:uid="{3A30EDAA-44A1-4936-8F8D-4645AEF4078C}"/>
    <dataValidation allowBlank="1" showInputMessage="1" showErrorMessage="1" prompt="Entrez le nom du responsable dans cette cellule" sqref="E6" xr:uid="{1E5C074C-B3F3-4105-B0BF-CAB44FC72172}"/>
    <dataValidation allowBlank="1" showInputMessage="1" showErrorMessage="1" prompt="Entrez le numéro de téléphone du responsable dans cette cellule" sqref="E7" xr:uid="{8E4CD714-756D-41AB-BE22-0F85EF4661B6}"/>
    <dataValidation allowBlank="1" showInputMessage="1" showErrorMessage="1" prompt="Entrez les informations sur l’employé dans cette section" sqref="B5" xr:uid="{B2F91381-8BB6-4CA9-AAE7-E2AC9CF7467D}"/>
    <dataValidation allowBlank="1" showInputMessage="1" showErrorMessage="1" prompt="Entrez les informations sur le responsable dans cette section" sqref="E5" xr:uid="{76667A32-AA3D-4E85-B630-FA323A6EA5C2}"/>
    <dataValidation allowBlank="1" showInputMessage="1" showErrorMessage="1" prompt="Entrez la période de la feuille de temps dans cette section" sqref="B12" xr:uid="{93B73C23-ABED-4F52-8B84-F87EA8076992}"/>
    <dataValidation allowBlank="1" showInputMessage="1" showErrorMessage="1" prompt="Entrez la date de début de la période dans cette cellule" sqref="B14" xr:uid="{75C62CC3-4DD1-40F7-BAF1-B26878034C9E}"/>
    <dataValidation allowBlank="1" showInputMessage="1" showErrorMessage="1" prompt="Entrez la date de fin de la période dans cette cellule" sqref="E14" xr:uid="{986BCD35-FB82-4F36-9763-E0D8C295FADC}"/>
    <dataValidation allowBlank="1" showInputMessage="1" showErrorMessage="1" prompt="Le total des heures de travail est calculé automatiquement dans cette cellule" sqref="E9" xr:uid="{1AB4E6C0-E460-446B-A2FD-CDB34E1D01AC}"/>
    <dataValidation allowBlank="1" showInputMessage="1" showErrorMessage="1" prompt="Les heures supplémentaires sont calculées automatiquement dans cette cellule" sqref="B11" xr:uid="{3D4C2AB4-9968-4E24-969C-64D638EE6123}"/>
    <dataValidation allowBlank="1" showInputMessage="1" showErrorMessage="1" prompt="Les heures de travail sont calculées automatiquement dans cette colonne" sqref="G15" xr:uid="{4FE98388-9495-465D-81EC-2F27A49E8E68}"/>
    <dataValidation allowBlank="1" showInputMessage="1" showErrorMessage="1" prompt="Entrez l’heure de départ dans cette colonne" sqref="F15" xr:uid="{A8B51ADA-3FDE-4F12-8DD2-04844C15E75A}"/>
    <dataValidation allowBlank="1" showInputMessage="1" showErrorMessage="1" prompt="Entrez l’heure de fin du déjeuner dans cette colonne" sqref="E15" xr:uid="{A8ACCA4C-66C3-4F3E-A76E-3B9702AABFB7}"/>
    <dataValidation allowBlank="1" showInputMessage="1" showErrorMessage="1" prompt="Entrez l’heure de début du déjeuner dans cette colonne" sqref="D15" xr:uid="{9559BF71-E3D7-4AF5-B714-528481857D88}"/>
    <dataValidation allowBlank="1" showInputMessage="1" showErrorMessage="1" prompt="Entrez l’heure d’arrivée dans cette colonne" sqref="C15" xr:uid="{E4E0347B-2947-4595-A67F-CF95CD58844E}"/>
    <dataValidation allowBlank="1" showInputMessage="1" showErrorMessage="1" prompt="Entrez la date dans cette colonne" sqref="B15" xr:uid="{78F53305-97FA-4BDD-855C-6EE5412DD46D}"/>
    <dataValidation allowBlank="1" showInputMessage="1" showErrorMessage="1" prompt="Le total des heures normales est calculé automatiquement dans cette cellule" sqref="E11" xr:uid="{D3DAAC5F-852F-44DF-8BE7-110309D3C0C2}"/>
    <dataValidation allowBlank="1" showInputMessage="1" showErrorMessage="1" prompt="Entrez le nombre total d’heures de travail de la semaine dans cette cellule" sqref="B9" xr:uid="{33C29C67-3E20-4CC2-843B-66B31008EEE6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D524E-AD9A-4DCE-AA6B-1BA112868A5E}">
  <sheetPr>
    <pageSetUpPr fitToPage="1"/>
  </sheetPr>
  <dimension ref="A1:J28"/>
  <sheetViews>
    <sheetView showGridLines="0" tabSelected="1" zoomScaleNormal="100" workbookViewId="0">
      <selection activeCell="I30" sqref="A1:I30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3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3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3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3">
      <c r="B6" s="62" t="s">
        <v>18</v>
      </c>
      <c r="C6" s="48"/>
      <c r="D6" s="48"/>
      <c r="E6" s="47"/>
      <c r="F6" s="48"/>
      <c r="G6" s="47"/>
      <c r="H6" s="26"/>
    </row>
    <row r="7" spans="1:10" s="27" customFormat="1" ht="34.9" customHeight="1" x14ac:dyDescent="0.3">
      <c r="B7" s="63" t="s">
        <v>19</v>
      </c>
      <c r="C7" s="48"/>
      <c r="D7" s="48"/>
      <c r="E7" s="49"/>
      <c r="F7" s="48"/>
      <c r="G7" s="49"/>
      <c r="H7" s="26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3">
      <c r="B9" s="29">
        <v>35</v>
      </c>
      <c r="C9" s="29"/>
      <c r="D9" s="29"/>
      <c r="E9" s="30">
        <f>SUM(Tableau_Feuille_de_temps245[Heures de travail])</f>
        <v>27</v>
      </c>
      <c r="F9" s="31"/>
      <c r="G9" s="50"/>
    </row>
    <row r="10" spans="1:10" s="32" customFormat="1" ht="25.9" customHeight="1" x14ac:dyDescent="0.35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3">
      <c r="B11" s="36">
        <f>Total_des_heures_de_travail-HeuresNormales</f>
        <v>0</v>
      </c>
      <c r="C11" s="37"/>
      <c r="D11" s="37"/>
      <c r="E11" s="36">
        <f>IF(Heures_de_travail_hebdomadaires&lt;=Total_des_heures_de_travail,Heures_de_travail_hebdomadaires,Total_des_heures_de_travail)</f>
        <v>27</v>
      </c>
      <c r="F11" s="37"/>
      <c r="G11" s="35"/>
      <c r="H11" s="35"/>
      <c r="I11" s="35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3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3">
      <c r="B14" s="40">
        <v>45889</v>
      </c>
      <c r="C14" s="40"/>
      <c r="D14" s="28"/>
      <c r="E14" s="40">
        <v>45906</v>
      </c>
      <c r="F14" s="28"/>
      <c r="G14" s="52"/>
      <c r="H14" s="23"/>
    </row>
    <row r="15" spans="1:10" s="22" customFormat="1" ht="40.15" customHeight="1" x14ac:dyDescent="0.3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3">
      <c r="B16" s="44">
        <v>45901</v>
      </c>
      <c r="C16" s="45" t="s">
        <v>17</v>
      </c>
      <c r="D16" s="45" t="s">
        <v>17</v>
      </c>
      <c r="E16" s="45" t="s">
        <v>17</v>
      </c>
      <c r="F16" s="45" t="s">
        <v>17</v>
      </c>
      <c r="G16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0</v>
      </c>
      <c r="H16" s="23"/>
    </row>
    <row r="17" spans="2:8" s="22" customFormat="1" ht="34.9" customHeight="1" x14ac:dyDescent="0.3">
      <c r="B17" s="44">
        <v>45902</v>
      </c>
      <c r="C17" s="45">
        <v>0.41666666666666669</v>
      </c>
      <c r="D17" s="45">
        <v>0.5</v>
      </c>
      <c r="E17" s="45">
        <v>0.5625</v>
      </c>
      <c r="F17" s="45">
        <v>0.625</v>
      </c>
      <c r="G17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3.4999999999999996</v>
      </c>
      <c r="H17" s="23"/>
    </row>
    <row r="18" spans="2:8" s="22" customFormat="1" ht="34.9" customHeight="1" x14ac:dyDescent="0.3">
      <c r="B18" s="44">
        <v>45903</v>
      </c>
      <c r="C18" s="45">
        <v>0.41666666666666669</v>
      </c>
      <c r="D18" s="45">
        <v>0.5</v>
      </c>
      <c r="E18" s="45">
        <v>0.5625</v>
      </c>
      <c r="F18" s="45">
        <v>0.625</v>
      </c>
      <c r="G18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3.4999999999999996</v>
      </c>
      <c r="H18" s="23"/>
    </row>
    <row r="19" spans="2:8" s="22" customFormat="1" ht="34.9" customHeight="1" x14ac:dyDescent="0.3">
      <c r="B19" s="44">
        <v>45904</v>
      </c>
      <c r="C19" s="45">
        <v>0.3125</v>
      </c>
      <c r="D19" s="45">
        <v>0.5</v>
      </c>
      <c r="E19" s="45">
        <v>0.5625</v>
      </c>
      <c r="F19" s="45">
        <v>0.6875</v>
      </c>
      <c r="G19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7.5</v>
      </c>
      <c r="H19" s="23"/>
    </row>
    <row r="20" spans="2:8" s="22" customFormat="1" ht="34.9" customHeight="1" x14ac:dyDescent="0.3">
      <c r="B20" s="44">
        <v>45905</v>
      </c>
      <c r="C20" s="45">
        <v>0.33333333333333331</v>
      </c>
      <c r="D20" s="45">
        <v>0.5</v>
      </c>
      <c r="E20" s="45">
        <v>0.5625</v>
      </c>
      <c r="F20" s="45">
        <v>0.70833333333333337</v>
      </c>
      <c r="G20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7.5000000000000018</v>
      </c>
      <c r="H20" s="23"/>
    </row>
    <row r="21" spans="2:8" s="22" customFormat="1" ht="34.9" customHeight="1" x14ac:dyDescent="0.3">
      <c r="B21" s="44">
        <v>45906</v>
      </c>
      <c r="C21" s="45">
        <v>0.35416666666666669</v>
      </c>
      <c r="D21" s="45">
        <v>0.5</v>
      </c>
      <c r="E21" s="45">
        <v>0.5625</v>
      </c>
      <c r="F21" s="45">
        <v>0.625</v>
      </c>
      <c r="G21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5</v>
      </c>
      <c r="H21" s="23"/>
    </row>
    <row r="22" spans="2:8" s="22" customFormat="1" ht="34.9" customHeight="1" x14ac:dyDescent="0.3">
      <c r="B22" s="44">
        <v>45907</v>
      </c>
      <c r="C22" s="45" t="s">
        <v>17</v>
      </c>
      <c r="D22" s="45" t="s">
        <v>17</v>
      </c>
      <c r="E22" s="45" t="s">
        <v>17</v>
      </c>
      <c r="F22" s="45" t="s">
        <v>17</v>
      </c>
      <c r="G22" s="53">
        <f>IFERROR(IF(COUNT(Tableau_Feuille_de_temps245[[#This Row],[Heure d’arrivée]:[Heure de départ]])=4,(IF(Tableau_Feuille_de_temps245[[#This Row],[Heure de départ]]&lt;Tableau_Feuille_de_temps245[[#This Row],[Heure d’arrivée]],1,0)+Tableau_Feuille_de_temps245[[#This Row],[Heure de départ]])-Tableau_Feuille_de_temps245[[#This Row],[Fin du déjeuner]]+Tableau_Feuille_de_temps245[[#This Row],[Début du déjeuner]]-Tableau_Feuille_de_temps245[[#This Row],[Heure d’arrivée]],IF(AND(LEN(Tableau_Feuille_de_temps245[[#This Row],[Heure d’arrivée]])&lt;&gt;0,LEN(Tableau_Feuille_de_temps245[[#This Row],[Heure de départ]])&lt;&gt;0),(IF(Tableau_Feuille_de_temps245[[#This Row],[Heure de départ]]&lt;Tableau_Feuille_de_temps245[[#This Row],[Heure d’arrivée]],1,0)+Tableau_Feuille_de_temps245[[#This Row],[Heure de départ]])-Tableau_Feuille_de_temps245[[#This Row],[Heure d’arrivée]],0))*24,0)</f>
        <v>0</v>
      </c>
      <c r="H22" s="23"/>
    </row>
    <row r="23" spans="2:8" s="22" customFormat="1" ht="34.9" customHeight="1" x14ac:dyDescent="0.3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35"/>
    <row r="26" spans="2:8" ht="30" customHeight="1" x14ac:dyDescent="0.3">
      <c r="B26" s="54"/>
      <c r="C26" s="55"/>
      <c r="D26" s="55"/>
      <c r="E26" s="55"/>
      <c r="F26" s="55"/>
      <c r="G26" s="56"/>
    </row>
    <row r="27" spans="2:8" ht="30" customHeight="1" x14ac:dyDescent="0.3">
      <c r="B27" s="57"/>
      <c r="G27" s="58"/>
    </row>
    <row r="28" spans="2:8" ht="30" customHeight="1" thickBot="1" x14ac:dyDescent="0.3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D011F8DB-1705-42E2-BAA5-42A4CD32AA34}"/>
    <dataValidation allowBlank="1" showInputMessage="1" showErrorMessage="1" prompt="Le total des heures normales est calculé automatiquement dans cette cellule" sqref="E11" xr:uid="{7EC80738-AF24-4521-AD75-1D64ED4C8538}"/>
    <dataValidation allowBlank="1" showInputMessage="1" showErrorMessage="1" prompt="Entrez la date dans cette colonne" sqref="B15" xr:uid="{0CB3A29C-B631-4B54-8E91-39A063B96B34}"/>
    <dataValidation allowBlank="1" showInputMessage="1" showErrorMessage="1" prompt="Entrez l’heure d’arrivée dans cette colonne" sqref="C15" xr:uid="{9803E4EC-BB83-476A-8331-2B3A637F61EA}"/>
    <dataValidation allowBlank="1" showInputMessage="1" showErrorMessage="1" prompt="Entrez l’heure de début du déjeuner dans cette colonne" sqref="D15" xr:uid="{E70D61D2-6DD8-41AC-9E42-DD0BA80AF610}"/>
    <dataValidation allowBlank="1" showInputMessage="1" showErrorMessage="1" prompt="Entrez l’heure de fin du déjeuner dans cette colonne" sqref="E15" xr:uid="{DF31C5E8-A925-46E3-A04D-6374C376D22D}"/>
    <dataValidation allowBlank="1" showInputMessage="1" showErrorMessage="1" prompt="Entrez l’heure de départ dans cette colonne" sqref="F15" xr:uid="{116082BA-CD66-4AF5-BFFE-FC467A5E8E55}"/>
    <dataValidation allowBlank="1" showInputMessage="1" showErrorMessage="1" prompt="Les heures de travail sont calculées automatiquement dans cette colonne" sqref="G15" xr:uid="{A4C75237-E25A-4F8C-AA55-1623F920D18A}"/>
    <dataValidation allowBlank="1" showInputMessage="1" showErrorMessage="1" prompt="Les heures supplémentaires sont calculées automatiquement dans cette cellule" sqref="B11" xr:uid="{D034E6A8-C657-44E2-976B-DE30D8162C96}"/>
    <dataValidation allowBlank="1" showInputMessage="1" showErrorMessage="1" prompt="Le total des heures de travail est calculé automatiquement dans cette cellule" sqref="E9" xr:uid="{ACA8C98D-AC8F-4CA2-95B6-B46204419B63}"/>
    <dataValidation allowBlank="1" showInputMessage="1" showErrorMessage="1" prompt="Entrez la date de fin de la période dans cette cellule" sqref="E14" xr:uid="{53B383FA-BC2D-43BA-BD24-1DD2D70BF254}"/>
    <dataValidation allowBlank="1" showInputMessage="1" showErrorMessage="1" prompt="Entrez la date de début de la période dans cette cellule" sqref="B14" xr:uid="{10BA38D2-1F23-42A8-974F-EDBD0E114C80}"/>
    <dataValidation allowBlank="1" showInputMessage="1" showErrorMessage="1" prompt="Entrez la période de la feuille de temps dans cette section" sqref="B12" xr:uid="{AFE9941C-E665-45C6-B567-A61AA02615D6}"/>
    <dataValidation allowBlank="1" showInputMessage="1" showErrorMessage="1" prompt="Entrez les informations sur le responsable dans cette section" sqref="E5" xr:uid="{AAAAE5DC-08C9-4F99-81A6-E5B6742B289F}"/>
    <dataValidation allowBlank="1" showInputMessage="1" showErrorMessage="1" prompt="Entrez les informations sur l’employé dans cette section" sqref="B5" xr:uid="{79CB405A-1EAD-407C-8A44-8C8AAF0F83F6}"/>
    <dataValidation allowBlank="1" showInputMessage="1" showErrorMessage="1" prompt="Entrez le numéro de téléphone du responsable dans cette cellule" sqref="E7" xr:uid="{F9E11F6F-E402-404B-A4B0-CC3CCE69B424}"/>
    <dataValidation allowBlank="1" showInputMessage="1" showErrorMessage="1" prompt="Entrez le nom du responsable dans cette cellule" sqref="E6" xr:uid="{1ECD476C-2968-4A30-8AF2-26B5CDC1781C}"/>
    <dataValidation allowBlank="1" showInputMessage="1" showErrorMessage="1" prompt="Entrez le numéro de téléphone de l’employé dans cette cellule" sqref="B7" xr:uid="{272C1BB7-D70F-4CF2-BF4C-651476938A4D}"/>
    <dataValidation allowBlank="1" showInputMessage="1" showErrorMessage="1" prompt="Entrez le nom de l’employé dans cette cellule" sqref="B6" xr:uid="{59CFD7BD-77BE-470D-88F9-861C8ECD49EC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9333F-9748-49F7-8417-694E63F4058F}">
  <sheetPr>
    <pageSetUpPr fitToPage="1"/>
  </sheetPr>
  <dimension ref="A1:J28"/>
  <sheetViews>
    <sheetView showGridLines="0" topLeftCell="B8" zoomScaleNormal="100" workbookViewId="0">
      <selection activeCell="C16" sqref="C16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1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  <c r="I1" s="22"/>
    </row>
    <row r="2" spans="1:10" ht="40.15" customHeight="1" x14ac:dyDescent="0.3">
      <c r="A2" s="8"/>
      <c r="B2" s="64" t="s">
        <v>0</v>
      </c>
      <c r="C2" s="64"/>
      <c r="D2" s="64"/>
      <c r="E2" s="64"/>
      <c r="F2" s="5"/>
      <c r="G2" s="5"/>
      <c r="H2" s="4"/>
      <c r="I2" s="3"/>
    </row>
    <row r="3" spans="1:10" s="2" customFormat="1" ht="40.15" customHeight="1" x14ac:dyDescent="0.3">
      <c r="A3" s="9"/>
      <c r="B3" s="65" t="s">
        <v>16</v>
      </c>
      <c r="C3" s="65"/>
      <c r="D3" s="65"/>
      <c r="E3" s="65"/>
      <c r="F3" s="7"/>
      <c r="G3" s="7"/>
      <c r="H3" s="6" t="s">
        <v>15</v>
      </c>
      <c r="I3" s="25"/>
    </row>
    <row r="4" spans="1:10" s="25" customFormat="1" ht="19.899999999999999" customHeight="1" x14ac:dyDescent="0.3">
      <c r="B4" s="46"/>
      <c r="C4" s="24"/>
      <c r="D4" s="24"/>
      <c r="E4" s="24"/>
      <c r="F4" s="24"/>
      <c r="G4" s="24"/>
      <c r="H4" s="24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3">
      <c r="B6" s="62" t="s">
        <v>18</v>
      </c>
      <c r="C6" s="48"/>
      <c r="D6" s="48"/>
      <c r="E6" s="47"/>
      <c r="F6" s="48"/>
      <c r="G6" s="47"/>
      <c r="H6" s="26"/>
    </row>
    <row r="7" spans="1:10" s="27" customFormat="1" ht="34.9" customHeight="1" x14ac:dyDescent="0.3">
      <c r="B7" s="63" t="s">
        <v>19</v>
      </c>
      <c r="C7" s="48"/>
      <c r="D7" s="48"/>
      <c r="E7" s="49"/>
      <c r="F7" s="48"/>
      <c r="G7" s="49"/>
      <c r="H7" s="26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3">
      <c r="B9" s="29">
        <v>35</v>
      </c>
      <c r="C9" s="29"/>
      <c r="D9" s="29"/>
      <c r="E9" s="30">
        <f>SUM(Tableau_Feuille_de_temps2456[Heures de travail])</f>
        <v>35</v>
      </c>
      <c r="F9" s="31"/>
      <c r="G9" s="50"/>
    </row>
    <row r="10" spans="1:10" s="32" customFormat="1" ht="25.9" customHeight="1" x14ac:dyDescent="0.35">
      <c r="B10" s="33" t="s">
        <v>3</v>
      </c>
      <c r="C10" s="34"/>
      <c r="D10" s="34"/>
      <c r="E10" s="33" t="s">
        <v>10</v>
      </c>
      <c r="F10" s="34"/>
      <c r="G10" s="51"/>
      <c r="H10" s="35"/>
      <c r="I10" s="35"/>
    </row>
    <row r="11" spans="1:10" s="32" customFormat="1" ht="34.9" customHeight="1" x14ac:dyDescent="0.3">
      <c r="B11" s="36">
        <f>Total_des_heures_de_travail-HeuresNormales</f>
        <v>0</v>
      </c>
      <c r="C11" s="37"/>
      <c r="D11" s="37"/>
      <c r="E11" s="36">
        <f>IF(Heures_de_travail_hebdomadaires&lt;=Total_des_heures_de_travail,Heures_de_travail_hebdomadaires,Total_des_heures_de_travail)</f>
        <v>35</v>
      </c>
      <c r="F11" s="37"/>
      <c r="G11" s="35"/>
      <c r="H11" s="35"/>
      <c r="I11" s="35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  <c r="I12" s="22"/>
    </row>
    <row r="13" spans="1:10" s="22" customFormat="1" ht="34.9" customHeight="1" x14ac:dyDescent="0.35">
      <c r="B13" s="33" t="s">
        <v>5</v>
      </c>
      <c r="C13" s="38"/>
      <c r="D13" s="39"/>
      <c r="E13" s="33" t="s">
        <v>11</v>
      </c>
      <c r="F13" s="33"/>
      <c r="G13" s="51"/>
      <c r="H13" s="23"/>
    </row>
    <row r="14" spans="1:10" s="22" customFormat="1" ht="34.9" customHeight="1" x14ac:dyDescent="0.3">
      <c r="B14" s="40">
        <v>45889</v>
      </c>
      <c r="C14" s="40"/>
      <c r="D14" s="28"/>
      <c r="E14" s="40">
        <v>45914</v>
      </c>
      <c r="F14" s="28"/>
      <c r="G14" s="52"/>
      <c r="H14" s="23"/>
    </row>
    <row r="15" spans="1:10" s="22" customFormat="1" ht="40.15" customHeight="1" x14ac:dyDescent="0.3">
      <c r="B15" s="41" t="s">
        <v>6</v>
      </c>
      <c r="C15" s="42" t="s">
        <v>7</v>
      </c>
      <c r="D15" s="42" t="s">
        <v>8</v>
      </c>
      <c r="E15" s="42" t="s">
        <v>12</v>
      </c>
      <c r="F15" s="42" t="s">
        <v>13</v>
      </c>
      <c r="G15" s="43" t="s">
        <v>14</v>
      </c>
      <c r="H15" s="23"/>
    </row>
    <row r="16" spans="1:10" s="22" customFormat="1" ht="34.9" customHeight="1" x14ac:dyDescent="0.3">
      <c r="B16" s="44">
        <v>45908</v>
      </c>
      <c r="C16" s="45">
        <v>0.3125</v>
      </c>
      <c r="D16" s="45"/>
      <c r="E16" s="45"/>
      <c r="F16" s="45">
        <v>0.60416666666666663</v>
      </c>
      <c r="G16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6.9999999999999991</v>
      </c>
      <c r="H16" s="23"/>
    </row>
    <row r="17" spans="2:8" s="22" customFormat="1" ht="34.9" customHeight="1" x14ac:dyDescent="0.3">
      <c r="B17" s="44">
        <v>45909</v>
      </c>
      <c r="C17" s="45">
        <v>0.29166666666666669</v>
      </c>
      <c r="D17" s="45"/>
      <c r="E17" s="45"/>
      <c r="F17" s="45">
        <v>0.60416666666666663</v>
      </c>
      <c r="G17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7.4999999999999982</v>
      </c>
      <c r="H17" s="23"/>
    </row>
    <row r="18" spans="2:8" s="22" customFormat="1" ht="34.9" customHeight="1" x14ac:dyDescent="0.3">
      <c r="B18" s="44">
        <v>45910</v>
      </c>
      <c r="C18" s="45">
        <v>0.3125</v>
      </c>
      <c r="D18" s="45"/>
      <c r="E18" s="45"/>
      <c r="F18" s="45">
        <v>0.625</v>
      </c>
      <c r="G18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7.5</v>
      </c>
      <c r="H18" s="23"/>
    </row>
    <row r="19" spans="2:8" s="22" customFormat="1" ht="34.9" customHeight="1" x14ac:dyDescent="0.3">
      <c r="B19" s="44">
        <v>45911</v>
      </c>
      <c r="C19" s="45">
        <v>0.3125</v>
      </c>
      <c r="D19" s="45"/>
      <c r="E19" s="45"/>
      <c r="F19" s="45">
        <v>0.66666666666666663</v>
      </c>
      <c r="G19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8.5</v>
      </c>
      <c r="H19" s="23"/>
    </row>
    <row r="20" spans="2:8" s="22" customFormat="1" ht="34.9" customHeight="1" x14ac:dyDescent="0.3">
      <c r="B20" s="44">
        <v>45912</v>
      </c>
      <c r="C20" s="45">
        <v>0.3125</v>
      </c>
      <c r="D20" s="45"/>
      <c r="E20" s="45"/>
      <c r="F20" s="45">
        <v>0.5</v>
      </c>
      <c r="G20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4.5</v>
      </c>
      <c r="H20" s="23"/>
    </row>
    <row r="21" spans="2:8" s="22" customFormat="1" ht="34.9" customHeight="1" x14ac:dyDescent="0.3">
      <c r="B21" s="44">
        <v>45913</v>
      </c>
      <c r="C21" s="45" t="s">
        <v>17</v>
      </c>
      <c r="D21" s="45" t="s">
        <v>17</v>
      </c>
      <c r="E21" s="45" t="s">
        <v>17</v>
      </c>
      <c r="F21" s="45" t="s">
        <v>17</v>
      </c>
      <c r="G21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0</v>
      </c>
      <c r="H21" s="23"/>
    </row>
    <row r="22" spans="2:8" s="22" customFormat="1" ht="34.9" customHeight="1" x14ac:dyDescent="0.3">
      <c r="B22" s="44">
        <v>45914</v>
      </c>
      <c r="C22" s="45" t="s">
        <v>17</v>
      </c>
      <c r="D22" s="45" t="s">
        <v>17</v>
      </c>
      <c r="E22" s="45" t="s">
        <v>17</v>
      </c>
      <c r="F22" s="45" t="s">
        <v>17</v>
      </c>
      <c r="G22" s="53">
        <f>IFERROR(IF(COUNT(Tableau_Feuille_de_temps2456[[#This Row],[Heure d’arrivée]:[Heure de départ]])=4,(IF(Tableau_Feuille_de_temps2456[[#This Row],[Heure de départ]]&lt;Tableau_Feuille_de_temps2456[[#This Row],[Heure d’arrivée]],1,0)+Tableau_Feuille_de_temps2456[[#This Row],[Heure de départ]])-Tableau_Feuille_de_temps2456[[#This Row],[Fin du déjeuner]]+Tableau_Feuille_de_temps2456[[#This Row],[Début du déjeuner]]-Tableau_Feuille_de_temps2456[[#This Row],[Heure d’arrivée]],IF(AND(LEN(Tableau_Feuille_de_temps2456[[#This Row],[Heure d’arrivée]])&lt;&gt;0,LEN(Tableau_Feuille_de_temps2456[[#This Row],[Heure de départ]])&lt;&gt;0),(IF(Tableau_Feuille_de_temps2456[[#This Row],[Heure de départ]]&lt;Tableau_Feuille_de_temps2456[[#This Row],[Heure d’arrivée]],1,0)+Tableau_Feuille_de_temps2456[[#This Row],[Heure de départ]])-Tableau_Feuille_de_temps2456[[#This Row],[Heure d’arrivée]],0))*24,0)</f>
        <v>0</v>
      </c>
      <c r="H22" s="23"/>
    </row>
    <row r="23" spans="2:8" s="22" customFormat="1" ht="34.9" customHeight="1" x14ac:dyDescent="0.3">
      <c r="B23" s="23"/>
      <c r="C23" s="23"/>
      <c r="D23" s="23"/>
      <c r="E23" s="23"/>
      <c r="F23" s="23"/>
      <c r="G23" s="23"/>
      <c r="H23" s="23"/>
    </row>
    <row r="25" spans="2:8" ht="30" customHeight="1" thickBot="1" x14ac:dyDescent="0.35"/>
    <row r="26" spans="2:8" ht="30" customHeight="1" x14ac:dyDescent="0.3">
      <c r="B26" s="54"/>
      <c r="C26" s="55"/>
      <c r="D26" s="55"/>
      <c r="E26" s="55"/>
      <c r="F26" s="55"/>
      <c r="G26" s="56"/>
    </row>
    <row r="27" spans="2:8" ht="30" customHeight="1" x14ac:dyDescent="0.3">
      <c r="B27" s="57"/>
      <c r="G27" s="58"/>
    </row>
    <row r="28" spans="2:8" ht="30" customHeight="1" thickBot="1" x14ac:dyDescent="0.35">
      <c r="B28" s="59"/>
      <c r="C28" s="60"/>
      <c r="D28" s="60"/>
      <c r="E28" s="60"/>
      <c r="F28" s="60"/>
      <c r="G28" s="61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3E186103-03C1-4A42-9F11-4AB7BD912684}"/>
    <dataValidation allowBlank="1" showInputMessage="1" showErrorMessage="1" prompt="Entrez le numéro de téléphone de l’employé dans cette cellule" sqref="B7" xr:uid="{4B2AF50C-AAD0-4309-8390-65091B54DFDB}"/>
    <dataValidation allowBlank="1" showInputMessage="1" showErrorMessage="1" prompt="Entrez le nom du responsable dans cette cellule" sqref="E6" xr:uid="{3EFAC010-0EF2-4D4A-A556-00556CEA5006}"/>
    <dataValidation allowBlank="1" showInputMessage="1" showErrorMessage="1" prompt="Entrez le numéro de téléphone du responsable dans cette cellule" sqref="E7" xr:uid="{D1FA18A2-DEBD-42E6-AA78-EE9BF197A974}"/>
    <dataValidation allowBlank="1" showInputMessage="1" showErrorMessage="1" prompt="Entrez les informations sur l’employé dans cette section" sqref="B5" xr:uid="{9E083B10-C206-4550-9927-41A8ED52AB60}"/>
    <dataValidation allowBlank="1" showInputMessage="1" showErrorMessage="1" prompt="Entrez les informations sur le responsable dans cette section" sqref="E5" xr:uid="{18D30B91-C87C-4262-A3E7-7E0B4A6EF73B}"/>
    <dataValidation allowBlank="1" showInputMessage="1" showErrorMessage="1" prompt="Entrez la période de la feuille de temps dans cette section" sqref="B12" xr:uid="{5A2F2D98-A0AF-4D86-8EDF-152B61FC15D2}"/>
    <dataValidation allowBlank="1" showInputMessage="1" showErrorMessage="1" prompt="Entrez la date de début de la période dans cette cellule" sqref="B14" xr:uid="{16FAD283-AF0D-4491-91CC-C6A33B697957}"/>
    <dataValidation allowBlank="1" showInputMessage="1" showErrorMessage="1" prompt="Entrez la date de fin de la période dans cette cellule" sqref="E14" xr:uid="{FC145728-467E-4323-A463-BD81FD662D08}"/>
    <dataValidation allowBlank="1" showInputMessage="1" showErrorMessage="1" prompt="Le total des heures de travail est calculé automatiquement dans cette cellule" sqref="E9" xr:uid="{315A37C0-B29C-479F-B065-8A570177BFE5}"/>
    <dataValidation allowBlank="1" showInputMessage="1" showErrorMessage="1" prompt="Les heures supplémentaires sont calculées automatiquement dans cette cellule" sqref="B11" xr:uid="{7DC48698-3AF4-4504-ADE8-326C769F5739}"/>
    <dataValidation allowBlank="1" showInputMessage="1" showErrorMessage="1" prompt="Les heures de travail sont calculées automatiquement dans cette colonne" sqref="G15" xr:uid="{73B37935-8A74-4CAB-950D-C7D69C2A29AD}"/>
    <dataValidation allowBlank="1" showInputMessage="1" showErrorMessage="1" prompt="Entrez l’heure de départ dans cette colonne" sqref="F15" xr:uid="{8531826E-8ADC-4AEF-8F11-7A7AC795FD50}"/>
    <dataValidation allowBlank="1" showInputMessage="1" showErrorMessage="1" prompt="Entrez l’heure de fin du déjeuner dans cette colonne" sqref="E15" xr:uid="{367ED587-73C1-49C1-8EA1-81CABCECBE12}"/>
    <dataValidation allowBlank="1" showInputMessage="1" showErrorMessage="1" prompt="Entrez l’heure de début du déjeuner dans cette colonne" sqref="D15" xr:uid="{5A884432-ABCE-4970-946E-302E62157F20}"/>
    <dataValidation allowBlank="1" showInputMessage="1" showErrorMessage="1" prompt="Entrez l’heure d’arrivée dans cette colonne" sqref="C15" xr:uid="{7E5AE3E5-079A-4769-BAB0-1E4F4C1BECDC}"/>
    <dataValidation allowBlank="1" showInputMessage="1" showErrorMessage="1" prompt="Entrez la date dans cette colonne" sqref="B15" xr:uid="{46FE3A06-9380-4BA2-BBA1-1DF9D367C3CF}"/>
    <dataValidation allowBlank="1" showInputMessage="1" showErrorMessage="1" prompt="Le total des heures normales est calculé automatiquement dans cette cellule" sqref="E11" xr:uid="{E6E45337-2D2D-478E-9593-C1E952F419CE}"/>
    <dataValidation allowBlank="1" showInputMessage="1" showErrorMessage="1" prompt="Entrez le nombre total d’heures de travail de la semaine dans cette cellule" sqref="B9" xr:uid="{833A9DEE-1766-4D75-A0FE-5BFACDFD2A51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12</vt:i4>
      </vt:variant>
    </vt:vector>
  </HeadingPairs>
  <TitlesOfParts>
    <vt:vector size="16" baseType="lpstr">
      <vt:lpstr>Sem 34</vt:lpstr>
      <vt:lpstr>Sem 35</vt:lpstr>
      <vt:lpstr>Sem 36</vt:lpstr>
      <vt:lpstr>Sem 37</vt:lpstr>
      <vt:lpstr>'Sem 34'!Heures_de_travail_hebdomadaires</vt:lpstr>
      <vt:lpstr>'Sem 35'!Heures_de_travail_hebdomadaires</vt:lpstr>
      <vt:lpstr>'Sem 36'!Heures_de_travail_hebdomadaires</vt:lpstr>
      <vt:lpstr>'Sem 37'!Heures_de_travail_hebdomadaires</vt:lpstr>
      <vt:lpstr>'Sem 34'!HeuresNormales</vt:lpstr>
      <vt:lpstr>'Sem 35'!HeuresNormales</vt:lpstr>
      <vt:lpstr>'Sem 36'!HeuresNormales</vt:lpstr>
      <vt:lpstr>'Sem 37'!HeuresNormales</vt:lpstr>
      <vt:lpstr>'Sem 34'!Total_des_heures_de_travail</vt:lpstr>
      <vt:lpstr>'Sem 35'!Total_des_heures_de_travail</vt:lpstr>
      <vt:lpstr>'Sem 36'!Total_des_heures_de_travail</vt:lpstr>
      <vt:lpstr>'Sem 37'!Total_des_heures_de_travail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2025-09-09T08:00:34Z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