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61BA0CD-6955-40D0-8F1E-16CD5379A28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em 34" sheetId="6" r:id="rId1"/>
    <sheet name="Sem 35" sheetId="1" r:id="rId2"/>
    <sheet name="Sem 35 (2)" sheetId="7" r:id="rId3"/>
    <sheet name="Sem 36" sheetId="4" r:id="rId4"/>
    <sheet name="Sem 36 (2)" sheetId="8" r:id="rId5"/>
    <sheet name="Sem 37" sheetId="5" r:id="rId6"/>
  </sheets>
  <definedNames>
    <definedName name="Heures_de_travail_hebdomadaires" localSheetId="0">'Sem 34'!$B$9</definedName>
    <definedName name="Heures_de_travail_hebdomadaires" localSheetId="2">'Sem 35 (2)'!$B$9</definedName>
    <definedName name="Heures_de_travail_hebdomadaires" localSheetId="3">'Sem 36'!$B$9</definedName>
    <definedName name="Heures_de_travail_hebdomadaires" localSheetId="4">'Sem 36 (2)'!$B$9</definedName>
    <definedName name="Heures_de_travail_hebdomadaires" localSheetId="5">'Sem 37'!$B$9</definedName>
    <definedName name="Heures_de_travail_hebdomadaires">'Sem 35'!$B$9</definedName>
    <definedName name="HeuresNormales" localSheetId="0">'Sem 34'!$E$11</definedName>
    <definedName name="HeuresNormales" localSheetId="2">'Sem 35 (2)'!$E$11</definedName>
    <definedName name="HeuresNormales" localSheetId="3">'Sem 36'!$E$11</definedName>
    <definedName name="HeuresNormales" localSheetId="4">'Sem 36 (2)'!$E$11</definedName>
    <definedName name="HeuresNormales" localSheetId="5">'Sem 37'!$E$11</definedName>
    <definedName name="HeuresNormales">'Sem 35'!$E$11</definedName>
    <definedName name="Total_des_heures_de_travail" localSheetId="0">'Sem 34'!$E$9</definedName>
    <definedName name="Total_des_heures_de_travail" localSheetId="2">'Sem 35 (2)'!$E$9</definedName>
    <definedName name="Total_des_heures_de_travail" localSheetId="3">'Sem 36'!$E$9</definedName>
    <definedName name="Total_des_heures_de_travail" localSheetId="4">'Sem 36 (2)'!$E$9</definedName>
    <definedName name="Total_des_heures_de_travail" localSheetId="5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G22" i="8"/>
  <c r="J22" i="8" s="1"/>
  <c r="J21" i="8"/>
  <c r="G21" i="8"/>
  <c r="G20" i="8"/>
  <c r="J20" i="8" s="1"/>
  <c r="G19" i="8"/>
  <c r="J19" i="8" s="1"/>
  <c r="G18" i="8"/>
  <c r="J18" i="8" s="1"/>
  <c r="G17" i="8"/>
  <c r="J17" i="8" s="1"/>
  <c r="G16" i="8"/>
  <c r="G22" i="7"/>
  <c r="J22" i="7" s="1"/>
  <c r="G21" i="7"/>
  <c r="J21" i="7" s="1"/>
  <c r="G20" i="7"/>
  <c r="J20" i="7" s="1"/>
  <c r="G19" i="7"/>
  <c r="J19" i="7" s="1"/>
  <c r="G18" i="7"/>
  <c r="J18" i="7" s="1"/>
  <c r="G17" i="7"/>
  <c r="J17" i="7" s="1"/>
  <c r="G16" i="7"/>
  <c r="J21" i="1"/>
  <c r="J17" i="4"/>
  <c r="J18" i="4"/>
  <c r="J19" i="4"/>
  <c r="J20" i="4"/>
  <c r="J16" i="4"/>
  <c r="K16" i="1"/>
  <c r="J17" i="1"/>
  <c r="J18" i="1"/>
  <c r="J19" i="1"/>
  <c r="J20" i="1"/>
  <c r="J16" i="1"/>
  <c r="G22" i="6"/>
  <c r="G21" i="6"/>
  <c r="G20" i="6"/>
  <c r="G19" i="6"/>
  <c r="G18" i="6"/>
  <c r="G17" i="6"/>
  <c r="G16" i="6"/>
  <c r="G16" i="1"/>
  <c r="G17" i="1"/>
  <c r="G22" i="5"/>
  <c r="G21" i="5"/>
  <c r="G20" i="5"/>
  <c r="G19" i="5"/>
  <c r="G18" i="5"/>
  <c r="G17" i="5"/>
  <c r="G16" i="5"/>
  <c r="G22" i="4"/>
  <c r="J22" i="4" s="1"/>
  <c r="G21" i="4"/>
  <c r="J21" i="4" s="1"/>
  <c r="G20" i="4"/>
  <c r="G19" i="4"/>
  <c r="G18" i="4"/>
  <c r="G17" i="4"/>
  <c r="G16" i="4"/>
  <c r="G22" i="1"/>
  <c r="J22" i="1" s="1"/>
  <c r="G21" i="1"/>
  <c r="E9" i="8" l="1"/>
  <c r="E11" i="8"/>
  <c r="B11" i="8" s="1"/>
  <c r="J16" i="8"/>
  <c r="J23" i="8" s="1"/>
  <c r="J23" i="4"/>
  <c r="E9" i="7"/>
  <c r="E11" i="7" s="1"/>
  <c r="B11" i="7" s="1"/>
  <c r="J16" i="7"/>
  <c r="K16" i="7" s="1"/>
  <c r="J23" i="7"/>
  <c r="E9" i="6"/>
  <c r="E11" i="6" s="1"/>
  <c r="B11" i="6" s="1"/>
  <c r="E9" i="5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<sst xmlns="http://schemas.openxmlformats.org/spreadsheetml/2006/main" count="130" uniqueCount="22">
  <si>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</si>
  <si>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</si>
  <si>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</si>
  <si>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</si>
  <si>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</si>
  <si>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</si>
  <si>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</si>
  <si>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</si>
  <si>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</si>
  <si>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</si>
  <si>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</si>
  <si>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</si>
  <si>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</si>
  <si>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</si>
  <si>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</si>
  <si>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</si>
  <si>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</si>
  <si>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CUVERIE</t>
  </si>
  <si>
    <t>REPOS</t>
  </si>
  <si>
    <t xml:space="preserve">En Plus </t>
  </si>
  <si>
    <t xml:space="preserve">Devait 5h </t>
  </si>
  <si>
    <t>35H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</si>
</sst>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0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sz val="11"/>
      <color rgb="FFFF0000"/>
      <name val="Century Schoolbook"/>
      <family val="2"/>
      <scheme val="minor"/>
    </font>
    <font>
      <sz val="11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2" fontId="0" fillId="0" borderId="0" xfId="0" applyNumberFormat="1" applyAlignment="1">
      <alignment vertical="center"/>
    </xf>
    <xf numFmtId="0" fontId="0" fillId="4" borderId="2" xfId="0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vertical="center" wrapText="1"/>
    </xf>
    <xf numFmtId="2" fontId="18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2" fontId="19" fillId="0" borderId="2" xfId="0" applyNumberFormat="1" applyFont="1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  <xf numFmtId="2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1">
    <cellStyle name="Normal" xfId="0" builtinId="0"/>
  </cellStyles>
  <dxfs count="56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55"/>
      <tableStyleElement type="headerRow" dxfId="54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072AEE0-7ACD-495A-AAB4-10DA3A9A3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36FB-1CFB-4E2B-A460-8412D6AD10B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6D917FA-D651-45EA-A5A8-02368B383A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593936D-4CB6-49AC-B166-0513FDB2F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7FC8602-F8FA-4620-AB93-EA4166A7B7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BDC1A29-F42E-40BA-8828-8A9BB2E20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863B89F8-2101-48F2-8319-990B5DE30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DC44D64-0A11-4D6C-B03F-A3CB66CF41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52D2ECF9-63A6-4362-8FB9-95EC70AB3D97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4DC8307-2B0C-4413-BEB8-DA6F808961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C805148D-EDE9-41E3-BB86-BE5C3C0163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87B98095-ED1F-41DA-9905-99395F9F0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BAF11BA3-4DE8-424E-8C61-48021C27A6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FEA739E-053C-4210-B8A7-13F1990753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736502C-DCE4-463F-9862-6AF0A1FC55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215264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CF06DCF9-26BB-4A99-A4A8-C79305F9864E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DB6A74D2-9481-45F1-AFF9-101643ABF5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66C3ADA-D0BD-450C-B5FF-EC28661C04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B934336-90D1-42BB-85DE-88FBFD68B5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3D8826E7-C74B-4CBC-9F6E-F7FD28F3C6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AD754C7D-31F5-4DB9-988B-2D272A7AF4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6D96E-4583-454C-841E-20F07B6597A3}" name="Tableau_Feuille_de_temps2" displayName="Tableau_Feuille_de_temps2" ref="B15:G22" totalsRowShown="0" headerRowDxfId="53" dataDxfId="52" tableBorderDxfId="51">
  <tableColumns count="6">
    <tableColumn id="1" xr3:uid="{C41CB83B-1746-4A9D-BDBB-0E0CC01CA404}" name="Date" dataDxfId="50"/>
    <tableColumn id="2" xr3:uid="{540CF0D5-68B2-453F-ABA9-E3D1D462DDF6}" name="Heure d’arrivée" dataDxfId="49"/>
    <tableColumn id="3" xr3:uid="{C00301A5-B878-432E-A221-0D0F9A261F89}" name="Début du déjeuner" dataDxfId="48"/>
    <tableColumn id="4" xr3:uid="{90D842F6-FAB8-4A77-8370-C9E47EBB4B91}" name="Fin du déjeuner" dataDxfId="47"/>
    <tableColumn id="5" xr3:uid="{C5199444-100E-4D13-BD92-8CB961C8BDE6}" name="Heure de départ" dataDxfId="46"/>
    <tableColumn id="6" xr3:uid="{0ED00A1F-9DEB-467F-B25B-2940B2F76E09}" name="Heures de travail" dataDxfId="45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44" dataDxfId="43" tableBorderDxfId="42">
  <tableColumns count="6">
    <tableColumn id="1" xr3:uid="{00000000-0010-0000-0000-000001000000}" name="Date" dataDxfId="41"/>
    <tableColumn id="2" xr3:uid="{00000000-0010-0000-0000-000002000000}" name="Heure d’arrivée" dataDxfId="40"/>
    <tableColumn id="3" xr3:uid="{00000000-0010-0000-0000-000003000000}" name="Début du déjeuner" dataDxfId="39"/>
    <tableColumn id="4" xr3:uid="{00000000-0010-0000-0000-000004000000}" name="Fin du déjeuner" dataDxfId="38"/>
    <tableColumn id="5" xr3:uid="{00000000-0010-0000-0000-000005000000}" name="Heure de départ" dataDxfId="37"/>
    <tableColumn id="6" xr3:uid="{00000000-0010-0000-0000-000006000000}" name="Heures de travail" dataDxfId="36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6A0556-EACF-4288-B33F-8EED7DDC34C3}" name="Tableau_Feuille_de_temps4" displayName="Tableau_Feuille_de_temps4" ref="B15:G22" totalsRowShown="0" headerRowDxfId="35" dataDxfId="34" tableBorderDxfId="33">
  <tableColumns count="6">
    <tableColumn id="1" xr3:uid="{5C3EB108-5078-4D2B-9B8C-871C28C63591}" name="Date" dataDxfId="32"/>
    <tableColumn id="2" xr3:uid="{78B5C2D1-99A5-48B9-B612-832C010B7C53}" name="Heure d’arrivée" dataDxfId="31"/>
    <tableColumn id="3" xr3:uid="{4C8A7681-1DFD-4D00-965C-658013B01A45}" name="Début du déjeuner" dataDxfId="30"/>
    <tableColumn id="4" xr3:uid="{D97C50D2-9ADE-404B-860D-947DA4C0181F}" name="Fin du déjeuner" dataDxfId="29"/>
    <tableColumn id="5" xr3:uid="{1C397979-8F6A-4A33-90DA-F3D77BF3865D}" name="Heure de départ" dataDxfId="28"/>
    <tableColumn id="6" xr3:uid="{B44F29F9-8744-49BE-BD6E-E0941F90A663}" name="Heures de travail" dataDxfId="27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26" dataDxfId="25" tableBorderDxfId="24">
  <tableColumns count="6">
    <tableColumn id="1" xr3:uid="{D8032908-CB45-42BD-8334-63F80C287D3C}" name="Date" dataDxfId="23"/>
    <tableColumn id="2" xr3:uid="{D20B4AC8-9243-48B3-9A59-1F2A77A45122}" name="Heure d’arrivée" dataDxfId="22"/>
    <tableColumn id="3" xr3:uid="{FDB1D8AE-AAA2-4D25-8915-A3D2F0E1C969}" name="Début du déjeuner" dataDxfId="21"/>
    <tableColumn id="4" xr3:uid="{1CC65FA9-94F0-4A99-9C2D-D7FE0D95DC54}" name="Fin du déjeuner" dataDxfId="20"/>
    <tableColumn id="5" xr3:uid="{A9DEDA81-59F8-4F16-9C6F-0EC69E1104A5}" name="Heure de départ" dataDxfId="19"/>
    <tableColumn id="6" xr3:uid="{FC40EB58-A80E-45BD-A458-45426489EA7C}" name="Heures de travail" dataDxfId="18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2A3BA7-3F2C-4ACB-9F3A-4919BC5F67C7}" name="Tableau_Feuille_de_temps57" displayName="Tableau_Feuille_de_temps57" ref="B15:G22" totalsRowShown="0" headerRowDxfId="17" dataDxfId="16" tableBorderDxfId="15">
  <tableColumns count="6">
    <tableColumn id="1" xr3:uid="{DC319A80-F3CB-4A99-B1DB-936633452DD3}" name="Date" dataDxfId="14"/>
    <tableColumn id="2" xr3:uid="{AC5A640C-1E04-420C-B4D7-A0E072364015}" name="Heure d’arrivée" dataDxfId="13"/>
    <tableColumn id="3" xr3:uid="{7E271B29-FD85-4386-9376-C047E47759EE}" name="Début du déjeuner" dataDxfId="12"/>
    <tableColumn id="4" xr3:uid="{098AB162-D74E-4EF6-8C71-71F7C4A59D90}" name="Fin du déjeuner" dataDxfId="11"/>
    <tableColumn id="5" xr3:uid="{B5D7F671-8ABA-41EC-A0C2-6E4F60F9C8C0}" name="Heure de départ" dataDxfId="10"/>
    <tableColumn id="6" xr3:uid="{737643FC-B33D-4BDD-881E-0F2BDBCF5E35}" name="Heures de travail" dataDxfId="9">
      <calculatedColumnFormula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2D2A-E782-44CB-90EF-2FEBD11E4D81}">
  <sheetPr>
    <pageSetUpPr fitToPage="1"/>
  </sheetPr>
  <dimension ref="A1:J23"/>
  <sheetViews>
    <sheetView showGridLines="0" topLeftCell="A5" zoomScaleNormal="100" workbookViewId="0">
      <selection activeCell="C16" sqref="C1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  <c r="I2" s="3"/>
    </row>
    <row r="3" spans="1:10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SUM(Tableau_Feuille_de_temps2[Heures de travail])</f>
        <v>0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0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45887</v>
      </c>
      <c r="C16" s="48"/>
      <c r="D16" s="48"/>
      <c r="E16" s="48"/>
      <c r="F16" s="48"/>
      <c r="G16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5"/>
      <c r="I16" s="42"/>
    </row>
    <row r="17" spans="1:9" ht="34.9" customHeight="1" x14ac:dyDescent="0.2">
      <c r="A17" s="42"/>
      <c r="B17" s="47">
        <v>45888</v>
      </c>
      <c r="C17" s="48"/>
      <c r="D17" s="48"/>
      <c r="E17" s="48"/>
      <c r="F17" s="48"/>
      <c r="G17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5"/>
      <c r="I17" s="42"/>
    </row>
    <row r="18" spans="1:9" ht="34.9" customHeight="1" x14ac:dyDescent="0.2">
      <c r="A18" s="42"/>
      <c r="B18" s="47">
        <v>45889</v>
      </c>
      <c r="C18" s="48"/>
      <c r="D18" s="48"/>
      <c r="E18" s="48"/>
      <c r="F18" s="48"/>
      <c r="G18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8" s="45"/>
      <c r="I18" s="42"/>
    </row>
    <row r="19" spans="1:9" ht="34.9" customHeight="1" x14ac:dyDescent="0.2">
      <c r="A19" s="42"/>
      <c r="B19" s="47">
        <v>45890</v>
      </c>
      <c r="C19" s="48"/>
      <c r="D19" s="48"/>
      <c r="E19" s="48"/>
      <c r="F19" s="48"/>
      <c r="G19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9" s="45"/>
      <c r="I19" s="42"/>
    </row>
    <row r="20" spans="1:9" ht="34.9" customHeight="1" x14ac:dyDescent="0.2">
      <c r="A20" s="42"/>
      <c r="B20" s="47">
        <v>45891</v>
      </c>
      <c r="C20" s="48"/>
      <c r="D20" s="48"/>
      <c r="E20" s="48"/>
      <c r="F20" s="48"/>
      <c r="G20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5"/>
      <c r="I20" s="42"/>
    </row>
    <row r="21" spans="1:9" ht="34.9" customHeight="1" x14ac:dyDescent="0.2">
      <c r="A21" s="42"/>
      <c r="B21" s="47">
        <v>45892</v>
      </c>
      <c r="C21" s="48" t="s">
        <v>18</v>
      </c>
      <c r="D21" s="48" t="s">
        <v>18</v>
      </c>
      <c r="E21" s="48" t="s">
        <v>18</v>
      </c>
      <c r="F21" s="48" t="s">
        <v>18</v>
      </c>
      <c r="G21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45"/>
      <c r="I21" s="42"/>
    </row>
    <row r="22" spans="1:9" ht="34.9" customHeight="1" x14ac:dyDescent="0.2">
      <c r="A22" s="42"/>
      <c r="B22" s="47">
        <v>45893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40FDCAA-AC70-4C28-8B4D-84FCDD35645F}"/>
    <dataValidation allowBlank="1" showInputMessage="1" showErrorMessage="1" prompt="Le total des heures normales est calculé automatiquement dans cette cellule" sqref="E11" xr:uid="{FB594179-D379-4F82-9B11-F08011F04D1A}"/>
    <dataValidation allowBlank="1" showInputMessage="1" showErrorMessage="1" prompt="Entrez la date dans cette colonne" sqref="B15" xr:uid="{AED7BE81-A280-4C3B-A7B5-0A004A8CA855}"/>
    <dataValidation allowBlank="1" showInputMessage="1" showErrorMessage="1" prompt="Entrez l’heure d’arrivée dans cette colonne" sqref="C15" xr:uid="{956AD9E1-08CC-420B-835C-A45BB92BC279}"/>
    <dataValidation allowBlank="1" showInputMessage="1" showErrorMessage="1" prompt="Entrez l’heure de début du déjeuner dans cette colonne" sqref="D15" xr:uid="{2D66400F-70C2-4EC0-BC19-3F5D5A5F00B1}"/>
    <dataValidation allowBlank="1" showInputMessage="1" showErrorMessage="1" prompt="Entrez l’heure de fin du déjeuner dans cette colonne" sqref="E15" xr:uid="{46E729DD-A021-43BD-A6C7-E19B4E227027}"/>
    <dataValidation allowBlank="1" showInputMessage="1" showErrorMessage="1" prompt="Entrez l’heure de départ dans cette colonne" sqref="F15" xr:uid="{7A7FBD0E-9DB8-46C9-A9DC-3D588192F4CE}"/>
    <dataValidation allowBlank="1" showInputMessage="1" showErrorMessage="1" prompt="Les heures de travail sont calculées automatiquement dans cette colonne" sqref="G15" xr:uid="{0FBABAB2-8442-4639-A265-F571529F28E8}"/>
    <dataValidation allowBlank="1" showInputMessage="1" showErrorMessage="1" prompt="Les heures supplémentaires sont calculées automatiquement dans cette cellule" sqref="B11" xr:uid="{012D7BA2-194B-4E07-AF81-31AD8FA621DE}"/>
    <dataValidation allowBlank="1" showInputMessage="1" showErrorMessage="1" prompt="Le total des heures de travail est calculé automatiquement dans cette cellule" sqref="E9" xr:uid="{87305D1A-6ED0-4E9C-AAED-B6E3933A5F07}"/>
    <dataValidation allowBlank="1" showInputMessage="1" showErrorMessage="1" prompt="Entrez la date de fin de la période dans cette cellule" sqref="E14" xr:uid="{CAD1DCB2-ABB6-4EC5-A303-FC1246180B2E}"/>
    <dataValidation allowBlank="1" showInputMessage="1" showErrorMessage="1" prompt="Entrez la date de début de la période dans cette cellule" sqref="B14" xr:uid="{160A8704-3309-4F1D-9C8D-1FD41D9C6AD2}"/>
    <dataValidation allowBlank="1" showInputMessage="1" showErrorMessage="1" prompt="Entrez la période de la feuille de temps dans cette section" sqref="B12" xr:uid="{C95101F9-8450-4A2A-8251-D9C83C060D51}"/>
    <dataValidation allowBlank="1" showInputMessage="1" showErrorMessage="1" prompt="Entrez les informations sur le responsable dans cette section" sqref="E5" xr:uid="{472CF829-510D-4DAE-A6E2-1D2D519A0962}"/>
    <dataValidation allowBlank="1" showInputMessage="1" showErrorMessage="1" prompt="Entrez les informations sur l’employé dans cette section" sqref="B5" xr:uid="{EFD22903-D8C2-4372-82CE-D49B2356B8B5}"/>
    <dataValidation allowBlank="1" showInputMessage="1" showErrorMessage="1" prompt="Entrez le numéro de téléphone du responsable dans cette cellule" sqref="E7" xr:uid="{7E57AC34-5817-4A71-A172-156F7223C604}"/>
    <dataValidation allowBlank="1" showInputMessage="1" showErrorMessage="1" prompt="Entrez le nom du responsable dans cette cellule" sqref="E6" xr:uid="{133D7A69-422F-4466-A5B9-FE0D9F384DB7}"/>
    <dataValidation allowBlank="1" showInputMessage="1" showErrorMessage="1" prompt="Entrez le numéro de téléphone de l’employé dans cette cellule" sqref="B7" xr:uid="{88EA7AFC-9C45-4695-90CD-C647CA308447}"/>
    <dataValidation allowBlank="1" showInputMessage="1" showErrorMessage="1" prompt="Entrez le nom de l’employé dans cette cellule" sqref="B6" xr:uid="{B86451FD-986C-42D1-90AF-AE97846CF9AD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showGridLines="0" topLeftCell="A11" zoomScaleNormal="100" workbookViewId="0">
      <selection activeCell="J23" sqref="J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10" width="12.5" style="1" customWidth="1"/>
    <col min="11" max="11" width="12.875" style="1" customWidth="1"/>
    <col min="12" max="20" width="30.75" style="1" customWidth="1"/>
    <col min="21" max="16384" width="9.25" style="1"/>
  </cols>
  <sheetData>
    <row r="1" spans="1:11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1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  <c r="I2" s="3"/>
    </row>
    <row r="3" spans="1:11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1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1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1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1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1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1" s="28" customFormat="1" ht="37.9" customHeight="1" x14ac:dyDescent="0.2">
      <c r="B9" s="33">
        <v>35</v>
      </c>
      <c r="C9" s="33"/>
      <c r="D9" s="33"/>
      <c r="E9" s="34">
        <f>SUM(Tableau_Feuille_de_temps[Heures de travail])</f>
        <v>63.75</v>
      </c>
      <c r="F9" s="35"/>
      <c r="G9" s="35"/>
    </row>
    <row r="10" spans="1:11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1" s="36" customFormat="1" ht="34.9" customHeight="1" x14ac:dyDescent="0.2">
      <c r="B11" s="40">
        <f>Total_des_heures_de_travail-HeuresNormales</f>
        <v>28.75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1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1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1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1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54" t="s">
        <v>21</v>
      </c>
      <c r="J15" s="53" t="s">
        <v>19</v>
      </c>
      <c r="K15" s="53" t="s">
        <v>20</v>
      </c>
    </row>
    <row r="16" spans="1:11" ht="34.9" customHeight="1" x14ac:dyDescent="0.2">
      <c r="A16" s="42"/>
      <c r="B16" s="47">
        <v>45894</v>
      </c>
      <c r="C16" s="48">
        <v>0.33333333333333331</v>
      </c>
      <c r="D16" s="48">
        <v>0.55208333333333337</v>
      </c>
      <c r="E16" s="48">
        <v>0.57291666666666663</v>
      </c>
      <c r="F16" s="48">
        <v>0.77083333333333337</v>
      </c>
      <c r="G16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10.000000000000004</v>
      </c>
      <c r="H16" s="59"/>
      <c r="I16" s="51">
        <v>8</v>
      </c>
      <c r="J16" s="55">
        <f>Tableau_Feuille_de_temps[[#This Row],[Heures de travail]]-I16</f>
        <v>2.0000000000000036</v>
      </c>
      <c r="K16" s="63">
        <f>SUM(J16:J19)</f>
        <v>5.0000000000000018</v>
      </c>
    </row>
    <row r="17" spans="1:11" ht="34.9" customHeight="1" x14ac:dyDescent="0.2">
      <c r="A17" s="42"/>
      <c r="B17" s="47">
        <v>45895</v>
      </c>
      <c r="C17" s="48">
        <v>0.3125</v>
      </c>
      <c r="D17" s="48">
        <v>0.52083333333333337</v>
      </c>
      <c r="E17" s="48">
        <v>0.5625</v>
      </c>
      <c r="F17" s="48">
        <v>0.72916666666666663</v>
      </c>
      <c r="G17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59"/>
      <c r="I17" s="51">
        <v>8</v>
      </c>
      <c r="J17" s="55">
        <f>Tableau_Feuille_de_temps[[#This Row],[Heures de travail]]-I17</f>
        <v>1</v>
      </c>
      <c r="K17" s="64"/>
    </row>
    <row r="18" spans="1:11" ht="34.9" customHeight="1" x14ac:dyDescent="0.2">
      <c r="A18" s="42"/>
      <c r="B18" s="47">
        <v>45896</v>
      </c>
      <c r="C18" s="48">
        <v>0.3125</v>
      </c>
      <c r="D18" s="48">
        <v>0.52083333333333337</v>
      </c>
      <c r="E18" s="48">
        <v>0.5625</v>
      </c>
      <c r="F18" s="48">
        <v>0.75</v>
      </c>
      <c r="G18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9.5</v>
      </c>
      <c r="H18" s="59"/>
      <c r="I18" s="51">
        <v>8</v>
      </c>
      <c r="J18" s="55">
        <f>Tableau_Feuille_de_temps[[#This Row],[Heures de travail]]-I18</f>
        <v>1.5</v>
      </c>
      <c r="K18" s="64"/>
    </row>
    <row r="19" spans="1:11" ht="34.9" customHeight="1" x14ac:dyDescent="0.2">
      <c r="A19" s="42"/>
      <c r="B19" s="47">
        <v>45897</v>
      </c>
      <c r="C19" s="48">
        <v>0.33333333333333331</v>
      </c>
      <c r="D19" s="48">
        <v>0.51041666666666663</v>
      </c>
      <c r="E19" s="48">
        <v>0.55208333333333337</v>
      </c>
      <c r="F19" s="48">
        <v>0.6875</v>
      </c>
      <c r="G19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7.4999999999999982</v>
      </c>
      <c r="H19" s="59"/>
      <c r="I19" s="51">
        <v>7</v>
      </c>
      <c r="J19" s="55">
        <f>Tableau_Feuille_de_temps[[#This Row],[Heures de travail]]-I19</f>
        <v>0.49999999999999822</v>
      </c>
      <c r="K19" s="64"/>
    </row>
    <row r="20" spans="1:11" ht="34.9" customHeight="1" x14ac:dyDescent="0.2">
      <c r="A20" s="42"/>
      <c r="B20" s="47">
        <v>45898</v>
      </c>
      <c r="C20" s="48">
        <v>0.3125</v>
      </c>
      <c r="D20" s="48">
        <v>0.53125</v>
      </c>
      <c r="E20" s="48">
        <v>0.57291666666666663</v>
      </c>
      <c r="F20" s="48">
        <v>0.76041666666666663</v>
      </c>
      <c r="G20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9.75</v>
      </c>
      <c r="H20" s="58"/>
      <c r="I20" s="51">
        <v>4</v>
      </c>
      <c r="J20" s="52">
        <f>Tableau_Feuille_de_temps[[#This Row],[Heures de travail]]-I20</f>
        <v>5.75</v>
      </c>
      <c r="K20" s="56"/>
    </row>
    <row r="21" spans="1:11" ht="34.9" customHeight="1" x14ac:dyDescent="0.2">
      <c r="A21" s="42"/>
      <c r="B21" s="47">
        <v>45899</v>
      </c>
      <c r="C21" s="48">
        <v>0.3125</v>
      </c>
      <c r="D21" s="48">
        <v>0.51041666666666663</v>
      </c>
      <c r="E21" s="48">
        <v>0.55208333333333337</v>
      </c>
      <c r="F21" s="48">
        <v>0.77083333333333337</v>
      </c>
      <c r="G21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1" s="45"/>
      <c r="I21" s="51"/>
      <c r="J21" s="52">
        <f>Tableau_Feuille_de_temps[[#This Row],[Heures de travail]]-I21</f>
        <v>10</v>
      </c>
      <c r="K21" s="57"/>
    </row>
    <row r="22" spans="1:11" ht="34.9" customHeight="1" x14ac:dyDescent="0.2">
      <c r="A22" s="42"/>
      <c r="B22" s="47">
        <v>45900</v>
      </c>
      <c r="C22" s="48">
        <v>0.3125</v>
      </c>
      <c r="D22" s="48">
        <v>0.51041666666666663</v>
      </c>
      <c r="E22" s="48">
        <v>0.5625</v>
      </c>
      <c r="F22" s="48">
        <v>0.69791666666666663</v>
      </c>
      <c r="G22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7.9999999999999982</v>
      </c>
      <c r="H22" s="45"/>
      <c r="I22" s="51"/>
      <c r="J22" s="52">
        <f>Tableau_Feuille_de_temps[[#This Row],[Heures de travail]]-I22</f>
        <v>7.9999999999999982</v>
      </c>
      <c r="K22" s="57"/>
    </row>
    <row r="23" spans="1:11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  <c r="J23" s="50">
        <f>SUM(J20:J22)</f>
        <v>23.75</v>
      </c>
      <c r="K23" s="50"/>
    </row>
  </sheetData>
  <mergeCells count="3">
    <mergeCell ref="B2:E2"/>
    <mergeCell ref="B3:E3"/>
    <mergeCell ref="K16:K19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198B-5BB0-425E-BDE6-20E7AFDDE0CB}">
  <sheetPr>
    <pageSetUpPr fitToPage="1"/>
  </sheetPr>
  <dimension ref="A1:K23"/>
  <sheetViews>
    <sheetView showGridLines="0" zoomScaleNormal="100" workbookViewId="0">
      <selection activeCell="H23" sqref="A1:H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10" width="12.5" style="1" customWidth="1"/>
    <col min="11" max="11" width="12.875" style="1" customWidth="1"/>
    <col min="12" max="20" width="30.75" style="1" customWidth="1"/>
    <col min="21" max="16384" width="9.25" style="1"/>
  </cols>
  <sheetData>
    <row r="1" spans="1:11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1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  <c r="I2" s="3"/>
    </row>
    <row r="3" spans="1:11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1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1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1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1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1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1" s="28" customFormat="1" ht="37.9" customHeight="1" x14ac:dyDescent="0.2">
      <c r="B9" s="33">
        <v>35</v>
      </c>
      <c r="C9" s="33"/>
      <c r="D9" s="33"/>
      <c r="E9" s="34">
        <f>SUM(Tableau_Feuille_de_temps4[Heures de travail])</f>
        <v>62.75</v>
      </c>
      <c r="F9" s="35"/>
      <c r="G9" s="35"/>
    </row>
    <row r="10" spans="1:11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1" s="36" customFormat="1" ht="34.9" customHeight="1" x14ac:dyDescent="0.2">
      <c r="B11" s="40">
        <f>Total_des_heures_de_travail-HeuresNormales</f>
        <v>27.75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1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1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1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1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54" t="s">
        <v>21</v>
      </c>
      <c r="J15" s="53" t="s">
        <v>19</v>
      </c>
      <c r="K15" s="53" t="s">
        <v>20</v>
      </c>
    </row>
    <row r="16" spans="1:11" ht="34.9" customHeight="1" x14ac:dyDescent="0.2">
      <c r="A16" s="42"/>
      <c r="B16" s="47">
        <v>45894</v>
      </c>
      <c r="C16" s="48">
        <v>0.33333333333333331</v>
      </c>
      <c r="D16" s="48">
        <v>0.55208333333333337</v>
      </c>
      <c r="E16" s="48">
        <v>0.57291666666666663</v>
      </c>
      <c r="F16" s="48">
        <v>0.6875</v>
      </c>
      <c r="G16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8.0000000000000018</v>
      </c>
      <c r="H16" s="59"/>
      <c r="I16" s="51">
        <v>8</v>
      </c>
      <c r="J16" s="55">
        <f>Tableau_Feuille_de_temps4[[#This Row],[Heures de travail]]-I16</f>
        <v>0</v>
      </c>
      <c r="K16" s="63">
        <f>SUM(J16:J19)</f>
        <v>0</v>
      </c>
    </row>
    <row r="17" spans="1:11" ht="34.9" customHeight="1" x14ac:dyDescent="0.2">
      <c r="A17" s="42"/>
      <c r="B17" s="47">
        <v>45895</v>
      </c>
      <c r="C17" s="48">
        <v>0.3125</v>
      </c>
      <c r="D17" s="48">
        <v>0.52083333333333337</v>
      </c>
      <c r="E17" s="48">
        <v>0.5625</v>
      </c>
      <c r="F17" s="48">
        <v>0.6875</v>
      </c>
      <c r="G17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</v>
      </c>
      <c r="H17" s="59"/>
      <c r="I17" s="51">
        <v>8</v>
      </c>
      <c r="J17" s="55">
        <f>Tableau_Feuille_de_temps4[[#This Row],[Heures de travail]]-I17</f>
        <v>0</v>
      </c>
      <c r="K17" s="64"/>
    </row>
    <row r="18" spans="1:11" ht="34.9" customHeight="1" x14ac:dyDescent="0.2">
      <c r="A18" s="42"/>
      <c r="B18" s="47">
        <v>45896</v>
      </c>
      <c r="C18" s="48">
        <v>0.3125</v>
      </c>
      <c r="D18" s="48">
        <v>0.52083333333333337</v>
      </c>
      <c r="E18" s="48">
        <v>0.5625</v>
      </c>
      <c r="F18" s="48">
        <v>0.6875</v>
      </c>
      <c r="G18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</v>
      </c>
      <c r="H18" s="59"/>
      <c r="I18" s="51">
        <v>8</v>
      </c>
      <c r="J18" s="55">
        <f>Tableau_Feuille_de_temps4[[#This Row],[Heures de travail]]-I18</f>
        <v>0</v>
      </c>
      <c r="K18" s="64"/>
    </row>
    <row r="19" spans="1:11" ht="34.9" customHeight="1" x14ac:dyDescent="0.2">
      <c r="A19" s="42"/>
      <c r="B19" s="47">
        <v>45897</v>
      </c>
      <c r="C19" s="48">
        <v>0.33333333333333331</v>
      </c>
      <c r="D19" s="48">
        <v>0.51041666666666663</v>
      </c>
      <c r="E19" s="48">
        <v>0.55208333333333337</v>
      </c>
      <c r="F19" s="48">
        <v>0.66666666666666663</v>
      </c>
      <c r="G19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6.9999999999999982</v>
      </c>
      <c r="H19" s="59"/>
      <c r="I19" s="51">
        <v>7</v>
      </c>
      <c r="J19" s="55">
        <f>Tableau_Feuille_de_temps4[[#This Row],[Heures de travail]]-I19</f>
        <v>0</v>
      </c>
      <c r="K19" s="64"/>
    </row>
    <row r="20" spans="1:11" ht="34.9" customHeight="1" x14ac:dyDescent="0.2">
      <c r="A20" s="42"/>
      <c r="B20" s="47">
        <v>45898</v>
      </c>
      <c r="C20" s="48">
        <v>0.3125</v>
      </c>
      <c r="D20" s="48">
        <v>0.53125</v>
      </c>
      <c r="E20" s="48">
        <v>0.57291666666666663</v>
      </c>
      <c r="F20" s="48">
        <v>0.76041666666666663</v>
      </c>
      <c r="G20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9.75</v>
      </c>
      <c r="H20" s="58"/>
      <c r="I20" s="51">
        <v>4</v>
      </c>
      <c r="J20" s="52">
        <f>Tableau_Feuille_de_temps4[[#This Row],[Heures de travail]]-I20</f>
        <v>5.75</v>
      </c>
      <c r="K20" s="56"/>
    </row>
    <row r="21" spans="1:11" ht="34.9" customHeight="1" x14ac:dyDescent="0.2">
      <c r="A21" s="42"/>
      <c r="B21" s="47">
        <v>45899</v>
      </c>
      <c r="C21" s="48">
        <v>0.3125</v>
      </c>
      <c r="D21" s="48">
        <v>0.51041666666666663</v>
      </c>
      <c r="E21" s="48">
        <v>0.55208333333333337</v>
      </c>
      <c r="F21" s="48">
        <v>0.77083333333333337</v>
      </c>
      <c r="G21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10</v>
      </c>
      <c r="H21" s="45"/>
      <c r="I21" s="51"/>
      <c r="J21" s="52">
        <f>Tableau_Feuille_de_temps4[[#This Row],[Heures de travail]]-I21</f>
        <v>10</v>
      </c>
      <c r="K21" s="57"/>
    </row>
    <row r="22" spans="1:11" ht="34.9" customHeight="1" x14ac:dyDescent="0.2">
      <c r="A22" s="42"/>
      <c r="B22" s="47">
        <v>45900</v>
      </c>
      <c r="C22" s="48">
        <v>0.29166666666666669</v>
      </c>
      <c r="D22" s="48">
        <v>0.51041666666666663</v>
      </c>
      <c r="E22" s="48">
        <v>0.53125</v>
      </c>
      <c r="F22" s="48">
        <v>0.8125</v>
      </c>
      <c r="G22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11.999999999999998</v>
      </c>
      <c r="H22" s="45"/>
      <c r="I22" s="51"/>
      <c r="J22" s="52">
        <f>Tableau_Feuille_de_temps4[[#This Row],[Heures de travail]]-I22</f>
        <v>11.999999999999998</v>
      </c>
      <c r="K22" s="57"/>
    </row>
    <row r="23" spans="1:11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  <c r="J23" s="50">
        <f>SUM(J20:J22)</f>
        <v>27.75</v>
      </c>
      <c r="K23" s="50"/>
    </row>
  </sheetData>
  <mergeCells count="3">
    <mergeCell ref="B2:E2"/>
    <mergeCell ref="B3:E3"/>
    <mergeCell ref="K16:K19"/>
  </mergeCells>
  <dataValidations count="19">
    <dataValidation allowBlank="1" showInputMessage="1" showErrorMessage="1" prompt="Entrez le nombre total d’heures de travail de la semaine dans cette cellule" sqref="B9" xr:uid="{743E1D90-C7BA-4D79-87AC-FA6FFA5DEBDD}"/>
    <dataValidation allowBlank="1" showInputMessage="1" showErrorMessage="1" prompt="Le total des heures normales est calculé automatiquement dans cette cellule" sqref="E11" xr:uid="{9A4F9D84-6045-4AD0-9AF9-42344E199C10}"/>
    <dataValidation allowBlank="1" showInputMessage="1" showErrorMessage="1" prompt="Entrez la date dans cette colonne" sqref="B15" xr:uid="{1EF90A43-BDF6-4792-A2B6-68C4C7C973B3}"/>
    <dataValidation allowBlank="1" showInputMessage="1" showErrorMessage="1" prompt="Entrez l’heure d’arrivée dans cette colonne" sqref="C15" xr:uid="{72BFCC3B-5F13-46F1-8BAF-6C4FFCCF8B23}"/>
    <dataValidation allowBlank="1" showInputMessage="1" showErrorMessage="1" prompt="Entrez l’heure de début du déjeuner dans cette colonne" sqref="D15" xr:uid="{B0C0A263-981C-498E-A6E0-A4C35E4F5AF1}"/>
    <dataValidation allowBlank="1" showInputMessage="1" showErrorMessage="1" prompt="Entrez l’heure de fin du déjeuner dans cette colonne" sqref="E15" xr:uid="{BC29D2FE-2F13-4DA9-978B-DF06D350BA7E}"/>
    <dataValidation allowBlank="1" showInputMessage="1" showErrorMessage="1" prompt="Entrez l’heure de départ dans cette colonne" sqref="F15" xr:uid="{C466D48C-B99C-439A-B9A3-AE84551736AB}"/>
    <dataValidation allowBlank="1" showInputMessage="1" showErrorMessage="1" prompt="Les heures de travail sont calculées automatiquement dans cette colonne" sqref="G15" xr:uid="{9533AE7C-C192-4B62-A916-C8D5905F3F53}"/>
    <dataValidation allowBlank="1" showInputMessage="1" showErrorMessage="1" prompt="Les heures supplémentaires sont calculées automatiquement dans cette cellule" sqref="B11" xr:uid="{1982192B-3289-40D6-8D57-2D6E37920CEC}"/>
    <dataValidation allowBlank="1" showInputMessage="1" showErrorMessage="1" prompt="Le total des heures de travail est calculé automatiquement dans cette cellule" sqref="E9" xr:uid="{4ADAE9D9-85D9-4416-89D2-64AC93C503B1}"/>
    <dataValidation allowBlank="1" showInputMessage="1" showErrorMessage="1" prompt="Entrez la date de fin de la période dans cette cellule" sqref="E14" xr:uid="{863A5E5D-3EDB-48CE-A883-6B0B530A749C}"/>
    <dataValidation allowBlank="1" showInputMessage="1" showErrorMessage="1" prompt="Entrez la date de début de la période dans cette cellule" sqref="B14" xr:uid="{5A203479-6A12-4A7F-A49F-7E2C2AE96F62}"/>
    <dataValidation allowBlank="1" showInputMessage="1" showErrorMessage="1" prompt="Entrez la période de la feuille de temps dans cette section" sqref="B12" xr:uid="{2D49F8E6-A4FE-4820-97ED-6C7F2CF6D9C2}"/>
    <dataValidation allowBlank="1" showInputMessage="1" showErrorMessage="1" prompt="Entrez les informations sur le responsable dans cette section" sqref="E5" xr:uid="{532C7663-9A44-460A-B1B1-647F5F5350FE}"/>
    <dataValidation allowBlank="1" showInputMessage="1" showErrorMessage="1" prompt="Entrez les informations sur l’employé dans cette section" sqref="B5" xr:uid="{99F77A02-6916-4438-8A0D-D654F189188F}"/>
    <dataValidation allowBlank="1" showInputMessage="1" showErrorMessage="1" prompt="Entrez le numéro de téléphone du responsable dans cette cellule" sqref="E7" xr:uid="{D2B3D33E-9641-490C-A617-5D6D1A8DFBE4}"/>
    <dataValidation allowBlank="1" showInputMessage="1" showErrorMessage="1" prompt="Entrez le nom du responsable dans cette cellule" sqref="E6" xr:uid="{1E3814EB-A26A-4E53-ABCA-7FD56539926D}"/>
    <dataValidation allowBlank="1" showInputMessage="1" showErrorMessage="1" prompt="Entrez le numéro de téléphone de l’employé dans cette cellule" sqref="B7" xr:uid="{3DD2337A-D7CB-4342-BED8-9D9E52615309}"/>
    <dataValidation allowBlank="1" showInputMessage="1" showErrorMessage="1" prompt="Entrez le nom de l’employé dans cette cellule" sqref="B6" xr:uid="{9245FBFE-FF3A-47F5-8C0D-CF04723C9F78}"/>
  </dataValidations>
  <printOptions horizontalCentered="1"/>
  <pageMargins left="0.7" right="0.7" top="0.75" bottom="0.75" header="0.3" footer="0.3"/>
  <pageSetup paperSize="9" scale="47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topLeftCell="A9" zoomScaleNormal="100" workbookViewId="0">
      <selection activeCell="L18" sqref="L1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10.625" style="42" customWidth="1"/>
    <col min="10" max="10" width="11" style="1" customWidth="1"/>
    <col min="11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</row>
    <row r="3" spans="1:10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SUM(Tableau_Feuille_de_temps5[Heures de travail])</f>
        <v>55.750000000000007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20.750000000000007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54" t="s">
        <v>21</v>
      </c>
      <c r="J15" s="53" t="s">
        <v>19</v>
      </c>
    </row>
    <row r="16" spans="1:10" s="42" customFormat="1" ht="34.9" customHeight="1" x14ac:dyDescent="0.2">
      <c r="B16" s="47">
        <v>45901</v>
      </c>
      <c r="C16" s="48">
        <v>0.33333333333333331</v>
      </c>
      <c r="D16" s="48">
        <v>0.52083333333333337</v>
      </c>
      <c r="E16" s="48">
        <v>0.5625</v>
      </c>
      <c r="F16" s="48">
        <v>0.70833333333333337</v>
      </c>
      <c r="G16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8.0000000000000018</v>
      </c>
      <c r="H16" s="45"/>
      <c r="I16" s="51">
        <v>8</v>
      </c>
      <c r="J16" s="60">
        <f>Tableau_Feuille_de_temps5[[#This Row],[Heures de travail]]-I16</f>
        <v>0</v>
      </c>
    </row>
    <row r="17" spans="2:10" s="42" customFormat="1" ht="34.9" customHeight="1" x14ac:dyDescent="0.2">
      <c r="B17" s="47">
        <v>45902</v>
      </c>
      <c r="C17" s="48">
        <v>0.33333333333333331</v>
      </c>
      <c r="D17" s="48">
        <v>0.5</v>
      </c>
      <c r="E17" s="48">
        <v>0.54166666666666663</v>
      </c>
      <c r="F17" s="48">
        <v>0.70833333333333337</v>
      </c>
      <c r="G17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8.0000000000000018</v>
      </c>
      <c r="H17" s="45"/>
      <c r="I17" s="51">
        <v>8</v>
      </c>
      <c r="J17" s="60">
        <f>Tableau_Feuille_de_temps5[[#This Row],[Heures de travail]]-I17</f>
        <v>0</v>
      </c>
    </row>
    <row r="18" spans="2:10" s="42" customFormat="1" ht="34.9" customHeight="1" x14ac:dyDescent="0.2">
      <c r="B18" s="47">
        <v>45903</v>
      </c>
      <c r="C18" s="48">
        <v>0.33333333333333331</v>
      </c>
      <c r="D18" s="48">
        <v>0.5</v>
      </c>
      <c r="E18" s="48">
        <v>0.54166666666666663</v>
      </c>
      <c r="F18" s="48">
        <v>0.8125</v>
      </c>
      <c r="G18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10.500000000000002</v>
      </c>
      <c r="H18" s="45"/>
      <c r="I18" s="51">
        <v>8</v>
      </c>
      <c r="J18" s="60">
        <f>Tableau_Feuille_de_temps5[[#This Row],[Heures de travail]]-I18</f>
        <v>2.5000000000000018</v>
      </c>
    </row>
    <row r="19" spans="2:10" s="42" customFormat="1" ht="34.9" customHeight="1" x14ac:dyDescent="0.2">
      <c r="B19" s="47">
        <v>45904</v>
      </c>
      <c r="C19" s="48">
        <v>0.3125</v>
      </c>
      <c r="D19" s="48">
        <v>0.52083333333333337</v>
      </c>
      <c r="E19" s="48">
        <v>0.55208333333333337</v>
      </c>
      <c r="F19" s="48">
        <v>0.75</v>
      </c>
      <c r="G19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9.75</v>
      </c>
      <c r="H19" s="45"/>
      <c r="I19" s="51">
        <v>7</v>
      </c>
      <c r="J19" s="60">
        <f>Tableau_Feuille_de_temps5[[#This Row],[Heures de travail]]-I19</f>
        <v>2.75</v>
      </c>
    </row>
    <row r="20" spans="2:10" s="42" customFormat="1" ht="34.9" customHeight="1" x14ac:dyDescent="0.2">
      <c r="B20" s="47">
        <v>45905</v>
      </c>
      <c r="C20" s="48">
        <v>0.3125</v>
      </c>
      <c r="D20" s="48">
        <v>0.5</v>
      </c>
      <c r="E20" s="48">
        <v>0.54166666666666663</v>
      </c>
      <c r="F20" s="48">
        <v>0.6875</v>
      </c>
      <c r="G20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</v>
      </c>
      <c r="H20" s="45"/>
      <c r="I20" s="51">
        <v>4</v>
      </c>
      <c r="J20" s="60">
        <f>Tableau_Feuille_de_temps5[[#This Row],[Heures de travail]]-I20</f>
        <v>4</v>
      </c>
    </row>
    <row r="21" spans="2:10" s="42" customFormat="1" ht="34.9" customHeight="1" x14ac:dyDescent="0.2">
      <c r="B21" s="47">
        <v>45906</v>
      </c>
      <c r="C21" s="48">
        <v>0.375</v>
      </c>
      <c r="D21" s="48">
        <v>0.51041666666666663</v>
      </c>
      <c r="E21" s="48">
        <v>0.55208333333333337</v>
      </c>
      <c r="F21" s="48">
        <v>0.70833333333333337</v>
      </c>
      <c r="G21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21" s="45"/>
      <c r="I21" s="51"/>
      <c r="J21" s="60">
        <f>Tableau_Feuille_de_temps5[[#This Row],[Heures de travail]]-I21</f>
        <v>6.9999999999999991</v>
      </c>
    </row>
    <row r="22" spans="2:10" s="42" customFormat="1" ht="34.9" customHeight="1" x14ac:dyDescent="0.2">
      <c r="B22" s="47">
        <v>45907</v>
      </c>
      <c r="C22" s="48">
        <v>0.3125</v>
      </c>
      <c r="D22" s="48">
        <v>12</v>
      </c>
      <c r="E22" s="48"/>
      <c r="F22" s="48">
        <v>0.5</v>
      </c>
      <c r="G22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4.5</v>
      </c>
      <c r="H22" s="45"/>
      <c r="I22" s="51"/>
      <c r="J22" s="60">
        <f>Tableau_Feuille_de_temps5[[#This Row],[Heures de travail]]-I22</f>
        <v>4.5</v>
      </c>
    </row>
    <row r="23" spans="2:10" s="42" customFormat="1" ht="34.9" customHeight="1" x14ac:dyDescent="0.2">
      <c r="B23" s="45"/>
      <c r="C23" s="45"/>
      <c r="D23" s="45"/>
      <c r="E23" s="45"/>
      <c r="F23" s="45"/>
      <c r="G23" s="45"/>
      <c r="H23" s="45"/>
      <c r="J23" s="60">
        <f>SUM(J16:J22)</f>
        <v>20.75</v>
      </c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C36BE6D8-53FA-4554-87BE-971EB4ABF8F2}"/>
    <dataValidation allowBlank="1" showInputMessage="1" showErrorMessage="1" prompt="Entrez le nom de l’employé dans cette cellule" sqref="B6" xr:uid="{C802FE99-0E4E-4E38-A8F7-FCDE2D9C2E8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8559-C2AB-451D-B18B-DD655E1BFD3A}">
  <sheetPr>
    <pageSetUpPr fitToPage="1"/>
  </sheetPr>
  <dimension ref="A1:J23"/>
  <sheetViews>
    <sheetView showGridLines="0" tabSelected="1" topLeftCell="A11" zoomScaleNormal="100" workbookViewId="0">
      <selection activeCell="F13" sqref="F1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10.625" style="42" customWidth="1"/>
    <col min="10" max="10" width="11" style="1" customWidth="1"/>
    <col min="11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</row>
    <row r="3" spans="1:10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SUM(Tableau_Feuille_de_temps57[Heures de travail])</f>
        <v>51.750000000000007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16.750000000000007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54" t="s">
        <v>21</v>
      </c>
      <c r="J15" s="53" t="s">
        <v>19</v>
      </c>
    </row>
    <row r="16" spans="1:10" s="42" customFormat="1" ht="34.9" customHeight="1" x14ac:dyDescent="0.2">
      <c r="B16" s="47">
        <v>45901</v>
      </c>
      <c r="C16" s="48">
        <v>0.33333333333333331</v>
      </c>
      <c r="D16" s="48">
        <v>0.52083333333333337</v>
      </c>
      <c r="E16" s="48">
        <v>0.5625</v>
      </c>
      <c r="F16" s="48">
        <v>0.70833333333333337</v>
      </c>
      <c r="G16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8.0000000000000018</v>
      </c>
      <c r="H16" s="45"/>
      <c r="I16" s="51">
        <v>8</v>
      </c>
      <c r="J16" s="60">
        <f>Tableau_Feuille_de_temps57[[#This Row],[Heures de travail]]-I16</f>
        <v>0</v>
      </c>
    </row>
    <row r="17" spans="2:10" s="42" customFormat="1" ht="34.9" customHeight="1" x14ac:dyDescent="0.2">
      <c r="B17" s="47">
        <v>45902</v>
      </c>
      <c r="C17" s="48">
        <v>0.33333333333333331</v>
      </c>
      <c r="D17" s="48">
        <v>0.5</v>
      </c>
      <c r="E17" s="48">
        <v>0.54166666666666663</v>
      </c>
      <c r="F17" s="48">
        <v>0.70833333333333337</v>
      </c>
      <c r="G17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8.0000000000000018</v>
      </c>
      <c r="H17" s="45"/>
      <c r="I17" s="51">
        <v>8</v>
      </c>
      <c r="J17" s="60">
        <f>Tableau_Feuille_de_temps57[[#This Row],[Heures de travail]]-I17</f>
        <v>0</v>
      </c>
    </row>
    <row r="18" spans="2:10" s="42" customFormat="1" ht="34.9" customHeight="1" x14ac:dyDescent="0.2">
      <c r="B18" s="47">
        <v>45903</v>
      </c>
      <c r="C18" s="48">
        <v>0.33333333333333331</v>
      </c>
      <c r="D18" s="48">
        <v>0.5</v>
      </c>
      <c r="E18" s="48">
        <v>0.54166666666666663</v>
      </c>
      <c r="F18" s="48">
        <v>0.8125</v>
      </c>
      <c r="G18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10.500000000000002</v>
      </c>
      <c r="H18" s="45"/>
      <c r="I18" s="51">
        <v>8</v>
      </c>
      <c r="J18" s="60">
        <f>Tableau_Feuille_de_temps57[[#This Row],[Heures de travail]]-I18</f>
        <v>2.5000000000000018</v>
      </c>
    </row>
    <row r="19" spans="2:10" s="42" customFormat="1" ht="34.9" customHeight="1" x14ac:dyDescent="0.2">
      <c r="B19" s="47">
        <v>45904</v>
      </c>
      <c r="C19" s="48">
        <v>0.3125</v>
      </c>
      <c r="D19" s="48">
        <v>0.52083333333333337</v>
      </c>
      <c r="E19" s="48">
        <v>0.55208333333333337</v>
      </c>
      <c r="F19" s="48">
        <v>0.75</v>
      </c>
      <c r="G19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9.75</v>
      </c>
      <c r="H19" s="45"/>
      <c r="I19" s="51">
        <v>7</v>
      </c>
      <c r="J19" s="60">
        <f>Tableau_Feuille_de_temps57[[#This Row],[Heures de travail]]-I19</f>
        <v>2.75</v>
      </c>
    </row>
    <row r="20" spans="2:10" s="42" customFormat="1" ht="34.9" customHeight="1" x14ac:dyDescent="0.2">
      <c r="B20" s="47">
        <v>45905</v>
      </c>
      <c r="C20" s="48">
        <v>0.3125</v>
      </c>
      <c r="D20" s="48">
        <v>0.5</v>
      </c>
      <c r="E20" s="48">
        <v>0.54166666666666663</v>
      </c>
      <c r="F20" s="48">
        <v>0.6875</v>
      </c>
      <c r="G20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8</v>
      </c>
      <c r="H20" s="45"/>
      <c r="I20" s="51">
        <v>4</v>
      </c>
      <c r="J20" s="60">
        <f>Tableau_Feuille_de_temps57[[#This Row],[Heures de travail]]-I20</f>
        <v>4</v>
      </c>
    </row>
    <row r="21" spans="2:10" s="42" customFormat="1" ht="34.9" customHeight="1" x14ac:dyDescent="0.2">
      <c r="B21" s="47">
        <v>45906</v>
      </c>
      <c r="C21" s="48">
        <v>0.375</v>
      </c>
      <c r="D21" s="48">
        <v>0.51041666666666663</v>
      </c>
      <c r="E21" s="48">
        <v>0.55208333333333337</v>
      </c>
      <c r="F21" s="48">
        <v>0.72916666666666663</v>
      </c>
      <c r="G21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7.4999999999999973</v>
      </c>
      <c r="H21" s="45"/>
      <c r="I21" s="51"/>
      <c r="J21" s="60">
        <f>Tableau_Feuille_de_temps57[[#This Row],[Heures de travail]]-I21</f>
        <v>7.4999999999999973</v>
      </c>
    </row>
    <row r="22" spans="2:10" s="42" customFormat="1" ht="34.9" customHeight="1" x14ac:dyDescent="0.2">
      <c r="B22" s="47">
        <v>45907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0</v>
      </c>
      <c r="H22" s="45"/>
      <c r="I22" s="51"/>
      <c r="J22" s="60">
        <f>Tableau_Feuille_de_temps57[[#This Row],[Heures de travail]]-I22</f>
        <v>0</v>
      </c>
    </row>
    <row r="23" spans="2:10" s="42" customFormat="1" ht="34.9" customHeight="1" x14ac:dyDescent="0.2">
      <c r="B23" s="45"/>
      <c r="C23" s="45"/>
      <c r="D23" s="45"/>
      <c r="E23" s="45"/>
      <c r="F23" s="45"/>
      <c r="G23" s="45"/>
      <c r="H23" s="45"/>
      <c r="J23" s="60">
        <f>SUM(J16:J22)</f>
        <v>16.75</v>
      </c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641DB94C-6873-4FA4-BC34-572A5A5C1CA5}"/>
    <dataValidation allowBlank="1" showInputMessage="1" showErrorMessage="1" prompt="Entrez le numéro de téléphone de l’employé dans cette cellule" sqref="B7" xr:uid="{A5F22CD5-15F0-49E2-9A1C-872F9B4844E6}"/>
    <dataValidation allowBlank="1" showInputMessage="1" showErrorMessage="1" prompt="Entrez le nom du responsable dans cette cellule" sqref="E6" xr:uid="{7DA0A770-7655-4049-98A9-E4A21E74AA6A}"/>
    <dataValidation allowBlank="1" showInputMessage="1" showErrorMessage="1" prompt="Entrez le numéro de téléphone du responsable dans cette cellule" sqref="E7" xr:uid="{1704F4BF-FA25-4B8E-97DC-288A8BCBED28}"/>
    <dataValidation allowBlank="1" showInputMessage="1" showErrorMessage="1" prompt="Entrez les informations sur l’employé dans cette section" sqref="B5" xr:uid="{A278D17A-AD97-460C-B3BD-5141C38A4AFB}"/>
    <dataValidation allowBlank="1" showInputMessage="1" showErrorMessage="1" prompt="Entrez les informations sur le responsable dans cette section" sqref="E5" xr:uid="{B3825566-BAF6-43CF-8FCE-82FBF986D0AA}"/>
    <dataValidation allowBlank="1" showInputMessage="1" showErrorMessage="1" prompt="Entrez la période de la feuille de temps dans cette section" sqref="B12" xr:uid="{5B765735-FFEF-47D6-951D-BFC5811A72F7}"/>
    <dataValidation allowBlank="1" showInputMessage="1" showErrorMessage="1" prompt="Entrez la date de début de la période dans cette cellule" sqref="B14" xr:uid="{02D53C03-45AC-4C3B-8C35-28C7BB4BE574}"/>
    <dataValidation allowBlank="1" showInputMessage="1" showErrorMessage="1" prompt="Entrez la date de fin de la période dans cette cellule" sqref="E14" xr:uid="{B1BA9880-4958-42E9-A234-783719E0C50B}"/>
    <dataValidation allowBlank="1" showInputMessage="1" showErrorMessage="1" prompt="Le total des heures de travail est calculé automatiquement dans cette cellule" sqref="E9" xr:uid="{F2A06564-C288-49DA-A374-904F66F66AB9}"/>
    <dataValidation allowBlank="1" showInputMessage="1" showErrorMessage="1" prompt="Les heures supplémentaires sont calculées automatiquement dans cette cellule" sqref="B11" xr:uid="{C2604B4A-54C2-4C56-B5B6-2FC7C5F48770}"/>
    <dataValidation allowBlank="1" showInputMessage="1" showErrorMessage="1" prompt="Les heures de travail sont calculées automatiquement dans cette colonne" sqref="G15" xr:uid="{8C6661F0-6E6E-451C-87EB-B60172C61D4B}"/>
    <dataValidation allowBlank="1" showInputMessage="1" showErrorMessage="1" prompt="Entrez l’heure de départ dans cette colonne" sqref="F15" xr:uid="{7F66262B-F547-4E98-9799-6D628868432F}"/>
    <dataValidation allowBlank="1" showInputMessage="1" showErrorMessage="1" prompt="Entrez l’heure de fin du déjeuner dans cette colonne" sqref="E15" xr:uid="{64C6E734-6062-407C-A18E-1E643954EF03}"/>
    <dataValidation allowBlank="1" showInputMessage="1" showErrorMessage="1" prompt="Entrez l’heure de début du déjeuner dans cette colonne" sqref="D15" xr:uid="{FF949827-7549-4D3A-9304-90CFA1277FE6}"/>
    <dataValidation allowBlank="1" showInputMessage="1" showErrorMessage="1" prompt="Entrez l’heure d’arrivée dans cette colonne" sqref="C15" xr:uid="{25ED27BA-9A06-4099-B34A-F72E76794CA8}"/>
    <dataValidation allowBlank="1" showInputMessage="1" showErrorMessage="1" prompt="Entrez la date dans cette colonne" sqref="B15" xr:uid="{287902CA-A106-47E4-8D9B-8B5AE9F8B4CB}"/>
    <dataValidation allowBlank="1" showInputMessage="1" showErrorMessage="1" prompt="Le total des heures normales est calculé automatiquement dans cette cellule" sqref="E11" xr:uid="{8DD103F1-AD66-483D-9805-6C2AAB39CCC6}"/>
    <dataValidation allowBlank="1" showInputMessage="1" showErrorMessage="1" prompt="Entrez le nombre total d’heures de travail de la semaine dans cette cellule" sqref="B9" xr:uid="{22F4A304-F020-4606-A52B-788CC7A461B5}"/>
  </dataValidations>
  <printOptions horizontalCentered="1"/>
  <pageMargins left="0.7" right="0.7" top="0.75" bottom="0.75" header="0.3" footer="0.3"/>
  <pageSetup paperSize="9" scale="5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4"/>
  <sheetViews>
    <sheetView showGridLines="0" topLeftCell="A8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</row>
    <row r="3" spans="1:10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SUM(Tableau_Feuille_de_temps56[Heures de travail])</f>
        <v>48.75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13.75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45908</v>
      </c>
      <c r="C16" s="48">
        <v>0.33333333333333331</v>
      </c>
      <c r="D16" s="48">
        <v>0.54166666666666663</v>
      </c>
      <c r="E16" s="48">
        <v>0.58333333333333337</v>
      </c>
      <c r="F16" s="48">
        <v>0.64583333333333337</v>
      </c>
      <c r="G16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45"/>
    </row>
    <row r="17" spans="2:8" s="42" customFormat="1" ht="34.9" customHeight="1" x14ac:dyDescent="0.2">
      <c r="B17" s="47">
        <v>45909</v>
      </c>
      <c r="C17" s="48">
        <v>0.375</v>
      </c>
      <c r="D17" s="48">
        <v>0.54166666666666663</v>
      </c>
      <c r="E17" s="48">
        <v>0.58333333333333337</v>
      </c>
      <c r="F17" s="48">
        <v>0.64583333333333337</v>
      </c>
      <c r="G17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45"/>
    </row>
    <row r="18" spans="2:8" s="42" customFormat="1" ht="34.9" customHeight="1" x14ac:dyDescent="0.2">
      <c r="B18" s="47">
        <v>45910</v>
      </c>
      <c r="C18" s="48">
        <v>0.33333333333333331</v>
      </c>
      <c r="D18" s="48">
        <v>0.54166666666666663</v>
      </c>
      <c r="E18" s="48">
        <v>0.58333333333333337</v>
      </c>
      <c r="F18" s="48">
        <v>0.70833333333333337</v>
      </c>
      <c r="G18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45"/>
    </row>
    <row r="19" spans="2:8" s="42" customFormat="1" ht="34.9" customHeight="1" x14ac:dyDescent="0.2">
      <c r="B19" s="47">
        <v>45911</v>
      </c>
      <c r="C19" s="48">
        <v>0.375</v>
      </c>
      <c r="D19" s="48">
        <v>0.54166666666666663</v>
      </c>
      <c r="E19" s="48">
        <v>0.58333333333333337</v>
      </c>
      <c r="F19" s="48">
        <v>0.70833333333333337</v>
      </c>
      <c r="G19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45"/>
    </row>
    <row r="20" spans="2:8" s="42" customFormat="1" ht="34.9" customHeight="1" x14ac:dyDescent="0.2">
      <c r="B20" s="47">
        <v>45912</v>
      </c>
      <c r="C20" s="48">
        <v>0.33333333333333331</v>
      </c>
      <c r="D20" s="48">
        <v>0.54166666666666663</v>
      </c>
      <c r="E20" s="48">
        <v>0.58333333333333337</v>
      </c>
      <c r="F20" s="48">
        <v>0.73958333333333337</v>
      </c>
      <c r="G20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45"/>
    </row>
    <row r="21" spans="2:8" s="42" customFormat="1" ht="34.9" customHeight="1" x14ac:dyDescent="0.2">
      <c r="B21" s="47">
        <v>45913</v>
      </c>
      <c r="C21" s="48">
        <v>0.33333333333333331</v>
      </c>
      <c r="D21" s="48">
        <v>0.54166666666666663</v>
      </c>
      <c r="E21" s="48">
        <v>0.58333333333333337</v>
      </c>
      <c r="F21" s="48">
        <v>0.64583333333333337</v>
      </c>
      <c r="G21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45"/>
    </row>
    <row r="22" spans="2:8" s="42" customFormat="1" ht="34.9" customHeight="1" x14ac:dyDescent="0.2">
      <c r="B22" s="47">
        <v>45914</v>
      </c>
      <c r="C22" s="48">
        <v>0.33333333333333331</v>
      </c>
      <c r="D22" s="48">
        <v>0.54166666666666663</v>
      </c>
      <c r="E22" s="48">
        <v>0.58333333333333337</v>
      </c>
      <c r="F22" s="48">
        <v>0.64583333333333337</v>
      </c>
      <c r="G22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AEA7754-75B5-41FF-9F1A-91941DAF40BB}"/>
    <dataValidation allowBlank="1" showInputMessage="1" showErrorMessage="1" prompt="Entrez le numéro de téléphone de l’employé dans cette cellule" sqref="B7" xr:uid="{473750C3-9C28-44D6-B2D4-963118AE0DA8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Sem 34</vt:lpstr>
      <vt:lpstr>Sem 35</vt:lpstr>
      <vt:lpstr>Sem 35 (2)</vt:lpstr>
      <vt:lpstr>Sem 36</vt:lpstr>
      <vt:lpstr>Sem 36 (2)</vt:lpstr>
      <vt:lpstr>Sem 37</vt:lpstr>
      <vt:lpstr>'Sem 34'!Heures_de_travail_hebdomadaires</vt:lpstr>
      <vt:lpstr>'Sem 35 (2)'!Heures_de_travail_hebdomadaires</vt:lpstr>
      <vt:lpstr>'Sem 36'!Heures_de_travail_hebdomadaires</vt:lpstr>
      <vt:lpstr>'Sem 36 (2)'!Heures_de_travail_hebdomadaires</vt:lpstr>
      <vt:lpstr>'Sem 37'!Heures_de_travail_hebdomadaires</vt:lpstr>
      <vt:lpstr>Heures_de_travail_hebdomadaires</vt:lpstr>
      <vt:lpstr>'Sem 34'!HeuresNormales</vt:lpstr>
      <vt:lpstr>'Sem 35 (2)'!HeuresNormales</vt:lpstr>
      <vt:lpstr>'Sem 36'!HeuresNormales</vt:lpstr>
      <vt:lpstr>'Sem 36 (2)'!HeuresNormales</vt:lpstr>
      <vt:lpstr>'Sem 37'!HeuresNormales</vt:lpstr>
      <vt:lpstr>HeuresNormales</vt:lpstr>
      <vt:lpstr>'Sem 34'!Total_des_heures_de_travail</vt:lpstr>
      <vt:lpstr>'Sem 35 (2)'!Total_des_heures_de_travail</vt:lpstr>
      <vt:lpstr>'Sem 36'!Total_des_heures_de_travail</vt:lpstr>
      <vt:lpstr>'Sem 36 (2)'!Total_des_heures_de_travail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2025-09-17T08:08:31Z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