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E413848F-ED22-4EBD-AE83-BC49D4FD741D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Sem 34" sheetId="6" r:id="rId1"/>
    <sheet name="Sem 35" sheetId="7" r:id="rId2"/>
    <sheet name="Sem 36" sheetId="8" r:id="rId3"/>
    <sheet name="Sem 37" sheetId="9" r:id="rId4"/>
    <sheet name="Sem 37 (2)" sheetId="10" r:id="rId5"/>
    <sheet name="Sem 38" sheetId="11" r:id="rId6"/>
    <sheet name="Sem 39" sheetId="12" r:id="rId7"/>
  </sheets>
  <definedNames>
    <definedName name="Heures_de_travail_hebdomadaires" localSheetId="0">'Sem 34'!$B$9</definedName>
    <definedName name="Heures_de_travail_hebdomadaires" localSheetId="1">'Sem 35'!$B$9</definedName>
    <definedName name="Heures_de_travail_hebdomadaires" localSheetId="2">'Sem 36'!$B$9</definedName>
    <definedName name="Heures_de_travail_hebdomadaires" localSheetId="3">'Sem 37'!$B$9</definedName>
    <definedName name="Heures_de_travail_hebdomadaires" localSheetId="4">'Sem 37 (2)'!$B$9</definedName>
    <definedName name="Heures_de_travail_hebdomadaires" localSheetId="5">'Sem 38'!$B$9</definedName>
    <definedName name="Heures_de_travail_hebdomadaires" localSheetId="6">'Sem 39'!$B$9</definedName>
    <definedName name="Heures_de_travail_hebdomadaires">#REF!</definedName>
    <definedName name="HeuresNormales" localSheetId="0">'Sem 34'!$E$11</definedName>
    <definedName name="HeuresNormales" localSheetId="1">'Sem 35'!$E$11</definedName>
    <definedName name="HeuresNormales" localSheetId="2">'Sem 36'!$E$11</definedName>
    <definedName name="HeuresNormales" localSheetId="3">'Sem 37'!$E$11</definedName>
    <definedName name="HeuresNormales" localSheetId="4">'Sem 37 (2)'!$E$11</definedName>
    <definedName name="HeuresNormales" localSheetId="5">'Sem 38'!$E$11</definedName>
    <definedName name="HeuresNormales" localSheetId="6">'Sem 39'!$E$11</definedName>
    <definedName name="HeuresNormales">#REF!</definedName>
    <definedName name="Total_des_heures_de_travail" localSheetId="0">'Sem 34'!$E$9</definedName>
    <definedName name="Total_des_heures_de_travail" localSheetId="1">'Sem 35'!$E$9</definedName>
    <definedName name="Total_des_heures_de_travail" localSheetId="2">'Sem 36'!$E$9</definedName>
    <definedName name="Total_des_heures_de_travail" localSheetId="3">'Sem 37'!$E$9</definedName>
    <definedName name="Total_des_heures_de_travail" localSheetId="4">'Sem 37 (2)'!$E$9</definedName>
    <definedName name="Total_des_heures_de_travail" localSheetId="5">'Sem 38'!$E$9</definedName>
    <definedName name="Total_des_heures_de_travail" localSheetId="6">'Sem 39'!$E$9</definedName>
    <definedName name="Total_des_heures_de_travai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2" l="1"/>
  <c r="G20" i="12"/>
  <c r="G19" i="12"/>
  <c r="G18" i="12"/>
  <c r="G17" i="12"/>
  <c r="G16" i="12"/>
  <c r="G22" i="11"/>
  <c r="G20" i="11"/>
  <c r="G19" i="11"/>
  <c r="G18" i="11"/>
  <c r="G17" i="11"/>
  <c r="G16" i="11"/>
  <c r="G22" i="10"/>
  <c r="G20" i="10"/>
  <c r="G19" i="10"/>
  <c r="G18" i="10"/>
  <c r="G17" i="10"/>
  <c r="G16" i="10"/>
  <c r="G22" i="9"/>
  <c r="G21" i="9"/>
  <c r="G20" i="9"/>
  <c r="G19" i="9"/>
  <c r="G18" i="9"/>
  <c r="G17" i="9"/>
  <c r="G16" i="9"/>
  <c r="G22" i="8"/>
  <c r="G21" i="8"/>
  <c r="G20" i="8"/>
  <c r="G19" i="8"/>
  <c r="G18" i="8"/>
  <c r="G17" i="8"/>
  <c r="G16" i="8"/>
  <c r="G22" i="7"/>
  <c r="G21" i="7"/>
  <c r="G20" i="7"/>
  <c r="G19" i="7"/>
  <c r="G18" i="7"/>
  <c r="G17" i="7"/>
  <c r="G16" i="7"/>
  <c r="G22" i="6"/>
  <c r="G21" i="6"/>
  <c r="G20" i="6"/>
  <c r="G19" i="6"/>
  <c r="G18" i="6"/>
  <c r="G17" i="6"/>
  <c r="G16" i="6"/>
  <c r="E9" i="12" l="1"/>
  <c r="E11" i="12" s="1"/>
  <c r="B11" i="12" s="1"/>
  <c r="E9" i="11"/>
  <c r="E11" i="11" s="1"/>
  <c r="B11" i="11" s="1"/>
  <c r="E9" i="10"/>
  <c r="E11" i="10" s="1"/>
  <c r="B11" i="10" s="1"/>
  <c r="E9" i="9"/>
  <c r="E11" i="9" s="1"/>
  <c r="B11" i="9" s="1"/>
  <c r="E9" i="8"/>
  <c r="E11" i="8" s="1"/>
  <c r="B11" i="8" s="1"/>
  <c r="E9" i="7"/>
  <c r="E11" i="7" s="1"/>
  <c r="B11" i="7" s="1"/>
  <c r="E9" i="6"/>
  <c r="E11" i="6" s="1"/>
  <c r="B11" i="6" s="1"/>
</calcChain>
</file>

<file path=xl/sharedStrings.xml><?xml version="1.0" encoding="utf-8"?>
<sst xmlns="http://schemas.openxmlformats.org/spreadsheetml/2006/main" count="169" uniqueCount="20">
  <si>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</si>
  <si>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</si>
  <si>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</si>
  <si>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</si>
  <si>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</si>
  <si>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</si>
  <si>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</si>
  <si>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</si>
  <si>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</si>
  <si>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</si>
  <si>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</si>
  <si>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</si>
  <si>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</si>
  <si>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</si>
  <si>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</si>
  <si>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</si>
  <si>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</si>
  <si>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CUVERIE</t>
  </si>
  <si>
    <t>REPOS</t>
  </si>
  <si>
    <t>KEVIN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</si>
</sst>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21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rgb="FF0070C0"/>
      <name val="Century Schoolbook"/>
      <family val="2"/>
      <scheme val="minor"/>
    </font>
    <font>
      <sz val="12"/>
      <name val="Century Schoolbook"/>
      <family val="2"/>
      <scheme val="minor"/>
    </font>
    <font>
      <b/>
      <sz val="12"/>
      <name val="Century Schoolbook"/>
      <family val="2"/>
      <scheme val="major"/>
    </font>
    <font>
      <b/>
      <sz val="12"/>
      <name val="Century Schoolbook"/>
      <family val="2"/>
      <scheme val="minor"/>
    </font>
    <font>
      <b/>
      <sz val="12"/>
      <name val="Century Schoolbook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ECFEFC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0" fillId="4" borderId="0" xfId="0" applyFill="1" applyAlignment="1">
      <alignment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vertical="top"/>
    </xf>
    <xf numFmtId="0" fontId="0" fillId="4" borderId="0" xfId="0" applyFill="1" applyAlignment="1">
      <alignment vertical="top"/>
    </xf>
    <xf numFmtId="0" fontId="2" fillId="4" borderId="0" xfId="0" applyFont="1" applyFill="1"/>
    <xf numFmtId="0" fontId="0" fillId="4" borderId="0" xfId="0" applyFill="1"/>
    <xf numFmtId="0" fontId="17" fillId="4" borderId="0" xfId="0" applyFont="1" applyFill="1" applyAlignment="1">
      <alignment horizontal="left" vertical="top" indent="2"/>
    </xf>
    <xf numFmtId="0" fontId="19" fillId="4" borderId="0" xfId="0" applyFont="1" applyFill="1" applyAlignment="1">
      <alignment horizontal="left" vertical="center" indent="2"/>
    </xf>
    <xf numFmtId="2" fontId="19" fillId="4" borderId="0" xfId="0" applyNumberFormat="1" applyFont="1" applyFill="1" applyAlignment="1">
      <alignment horizontal="left" vertical="center" indent="2"/>
    </xf>
    <xf numFmtId="2" fontId="19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9" fillId="4" borderId="0" xfId="0" applyFont="1" applyFill="1" applyAlignment="1">
      <alignment horizontal="left" indent="2"/>
    </xf>
    <xf numFmtId="0" fontId="17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2" fontId="17" fillId="4" borderId="0" xfId="0" applyNumberFormat="1" applyFont="1" applyFill="1" applyAlignment="1">
      <alignment horizontal="left" vertical="top" indent="2"/>
    </xf>
    <xf numFmtId="0" fontId="17" fillId="4" borderId="0" xfId="0" applyFont="1" applyFill="1" applyAlignment="1">
      <alignment horizontal="left" vertical="top" wrapText="1"/>
    </xf>
    <xf numFmtId="14" fontId="17" fillId="4" borderId="0" xfId="0" applyNumberFormat="1" applyFont="1" applyFill="1" applyAlignment="1">
      <alignment horizontal="left" indent="2"/>
    </xf>
    <xf numFmtId="0" fontId="17" fillId="4" borderId="0" xfId="0" applyFont="1" applyFill="1" applyAlignment="1">
      <alignment horizontal="left" indent="2"/>
    </xf>
    <xf numFmtId="14" fontId="17" fillId="4" borderId="0" xfId="0" applyNumberFormat="1" applyFont="1" applyFill="1" applyAlignment="1">
      <alignment horizontal="left" vertical="top" indent="2"/>
    </xf>
    <xf numFmtId="14" fontId="18" fillId="4" borderId="0" xfId="0" applyNumberFormat="1" applyFont="1" applyFill="1" applyAlignment="1">
      <alignment horizontal="left" vertical="center" indent="2"/>
    </xf>
    <xf numFmtId="164" fontId="18" fillId="4" borderId="0" xfId="0" applyNumberFormat="1" applyFont="1" applyFill="1" applyAlignment="1">
      <alignment horizontal="left" vertical="center" indent="1"/>
    </xf>
    <xf numFmtId="0" fontId="18" fillId="4" borderId="0" xfId="0" applyFont="1" applyFill="1" applyAlignment="1">
      <alignment horizontal="left" vertical="center" indent="1"/>
    </xf>
    <xf numFmtId="14" fontId="17" fillId="4" borderId="0" xfId="0" applyNumberFormat="1" applyFont="1" applyFill="1" applyAlignment="1">
      <alignment horizontal="left" vertical="center" indent="2"/>
    </xf>
    <xf numFmtId="165" fontId="17" fillId="4" borderId="0" xfId="0" applyNumberFormat="1" applyFont="1" applyFill="1" applyAlignment="1">
      <alignment horizontal="left" vertical="center" indent="1"/>
    </xf>
    <xf numFmtId="0" fontId="5" fillId="4" borderId="0" xfId="0" applyFont="1" applyFill="1" applyAlignment="1">
      <alignment horizontal="left" vertical="top" indent="1"/>
    </xf>
    <xf numFmtId="0" fontId="13" fillId="4" borderId="0" xfId="0" applyFont="1" applyFill="1" applyAlignment="1">
      <alignment horizontal="left" vertical="center" indent="2"/>
    </xf>
    <xf numFmtId="0" fontId="13" fillId="4" borderId="0" xfId="0" applyFont="1" applyFill="1"/>
    <xf numFmtId="0" fontId="13" fillId="4" borderId="0" xfId="0" applyFont="1" applyFill="1" applyAlignment="1">
      <alignment horizontal="left" vertical="top" indent="2"/>
    </xf>
    <xf numFmtId="2" fontId="14" fillId="4" borderId="0" xfId="0" applyNumberFormat="1" applyFont="1" applyFill="1" applyAlignment="1">
      <alignment vertical="center"/>
    </xf>
    <xf numFmtId="0" fontId="14" fillId="4" borderId="0" xfId="0" applyFont="1" applyFill="1" applyAlignment="1">
      <alignment horizontal="left" indent="2"/>
    </xf>
    <xf numFmtId="14" fontId="13" fillId="4" borderId="0" xfId="0" applyNumberFormat="1" applyFont="1" applyFill="1" applyAlignment="1">
      <alignment horizontal="left" vertical="top" indent="2"/>
    </xf>
    <xf numFmtId="2" fontId="16" fillId="4" borderId="0" xfId="0" applyNumberFormat="1" applyFont="1" applyFill="1" applyAlignment="1">
      <alignment horizontal="left" vertical="center" inden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4" borderId="0" xfId="0" applyFont="1" applyFill="1" applyAlignment="1">
      <alignment horizontal="left" vertical="center" indent="2"/>
    </xf>
    <xf numFmtId="0" fontId="20" fillId="4" borderId="0" xfId="0" applyFont="1" applyFill="1" applyAlignment="1">
      <alignment horizontal="left" vertical="top" indent="2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65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64"/>
      <tableStyleElement type="headerRow" dxfId="63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C7600560-0CC6-489B-838C-CEEDD4C33D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DDF999EC-8AED-4337-B07A-B55B0488D388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779EB157-0457-48BF-A195-F53F5E2286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6D88268B-0C28-4BBB-B835-25B13E5701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0F6A5AB7-4BF0-4F68-9B14-65AFE0869A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53582562-473F-4DE4-9D30-7F01770B96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5A18924A-1BAC-4101-A035-39F78BBDB37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A077A401-3B38-4CA2-A78A-DC6035058D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B543908E-E2AC-468C-B4D4-B104F6BFB655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8865CBAE-CACC-4122-94E6-6096BCF8E6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54427DC4-6C32-406E-BC57-9BB44BDCA58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DBF432B7-8047-4D5A-A954-503357BE052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832696E0-41C5-498A-AA2A-3AA9C650E4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2E008811-FD45-4C93-8A3D-AA76EDCC09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CA066442-A9CA-4E97-B456-2097A606584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70FBA3D8-F611-4742-AD7A-1AAE70DAAAB0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787EE1CE-D660-4E15-8F9F-9F760F0580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3A33C8A5-40F0-4707-9781-CD042FCD89E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478DBD3C-0B83-4D92-8C28-3528FD25AB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DB37312A-7527-4380-ADE7-2EF3CBA512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2DCF2219-4BF4-4E42-B7F4-CBB8E687F5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258DBE57-7ECC-4E84-BCF1-01CAD52771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97DF9C28-6B8A-4CDC-9777-8E72059688FF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CCEB964B-E462-4FF1-B97F-4501B1456CE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917A4421-A794-46D7-845F-BDFDFBD4A36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BD15289A-F2C7-4637-B48D-3C597ECDD1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2BCF8CD9-B340-42E3-8452-548A136476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66BFDECE-3AB3-476A-8C6E-A510E997A7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A84B7037-F68C-4ED9-A8D7-E783AED453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D222DF12-F28C-4F0F-A04D-8B360202B7D3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B144100A-38BC-4841-9382-71FD61A137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334C0E76-F8CF-4993-8B9A-0C8D893188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FAF62CED-49D9-4B79-8A40-777B16DDA4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A839879C-BDD7-4E4F-BFA8-3D5700732F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564868D9-2C6B-4502-8BAC-8B5D6C9165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A8A83F87-94E1-4F9E-A32B-BF5970FF72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9A863A7C-C3C4-43E5-8234-8E860568CA88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A9FFAF13-B898-4767-A92F-5081EE83514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76D43226-E0AF-4B39-9BF5-7635D0C5958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D33D38ED-A050-4551-A47E-19D04BA3880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7B0AECB8-6B20-45B4-B978-9E2FD4608AA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E0064C7C-8218-45E7-95FC-BF83DB73C4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91547500-A3C8-4E98-A98B-29FCAF1CE2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21AA6C40-71F0-41B1-AA58-E4CE371A4D83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F463D599-C19E-4E23-9488-78A8FF56115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93A38644-AA90-487D-87CC-C1197FFEBA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237ED7A4-2569-4141-8E66-5E2CC33665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D1CEF1FE-0227-42AD-8B0B-7B9EF8A7EC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0D50BCC5-7405-48AD-BF9F-0532F93B7E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0A0DB4-C2F8-4D35-8AD0-BE9F5A097A56}" name="Tableau_Feuille_de_temps2" displayName="Tableau_Feuille_de_temps2" ref="B15:G22" totalsRowShown="0" headerRowDxfId="62" dataDxfId="61" tableBorderDxfId="60">
  <tableColumns count="6">
    <tableColumn id="1" xr3:uid="{A4ADC026-936E-488D-A8A9-EA47091F2B76}" name="Date" dataDxfId="59"/>
    <tableColumn id="2" xr3:uid="{50D4ADCF-DEFE-4531-AC84-3365EB160197}" name="Heure d’arrivée" dataDxfId="58"/>
    <tableColumn id="3" xr3:uid="{69467D2D-0198-49D4-8DAE-08FF9A67E33F}" name="Début du déjeuner" dataDxfId="57"/>
    <tableColumn id="4" xr3:uid="{84FFDF01-AB2F-4362-9F6C-E3DDDB8B3427}" name="Fin du déjeuner" dataDxfId="56"/>
    <tableColumn id="5" xr3:uid="{9B1566BF-16A6-490D-9A18-7F6865CA881A}" name="Heure de départ" dataDxfId="55"/>
    <tableColumn id="6" xr3:uid="{7006FA57-5CF8-4089-B263-941BA0EA7308}" name="Heures de travail" dataDxfId="54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6E0F07A-9F1C-4E36-A640-3F5D482D8B2B}" name="Tableau_Feuille_de_temps24" displayName="Tableau_Feuille_de_temps24" ref="B15:G22" totalsRowShown="0" headerRowDxfId="53" dataDxfId="52" tableBorderDxfId="51">
  <tableColumns count="6">
    <tableColumn id="1" xr3:uid="{B677FE1F-8DC5-48B0-8517-FF7A80F78717}" name="Date" dataDxfId="50"/>
    <tableColumn id="2" xr3:uid="{8B563EE4-EFAB-4EEF-B223-5222F2A75084}" name="Heure d’arrivée" dataDxfId="49"/>
    <tableColumn id="3" xr3:uid="{00A50B6C-AD91-4936-B75E-094CF34FE2AE}" name="Début du déjeuner" dataDxfId="48"/>
    <tableColumn id="4" xr3:uid="{EEE2816A-3511-4780-B554-98ECFB903E40}" name="Fin du déjeuner" dataDxfId="47"/>
    <tableColumn id="5" xr3:uid="{81FCDC17-6C19-463B-B716-42FD095AAD54}" name="Heure de départ" dataDxfId="46"/>
    <tableColumn id="6" xr3:uid="{753D2386-FF1F-491A-84B3-92947FE93A87}" name="Heures de travail" dataDxfId="45">
      <calculatedColumnFormula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48C3A0A-D874-4156-8CDC-5EBB25B31E98}" name="Tableau_Feuille_de_temps245" displayName="Tableau_Feuille_de_temps245" ref="B15:G22" totalsRowShown="0" headerRowDxfId="44" dataDxfId="43" tableBorderDxfId="42">
  <tableColumns count="6">
    <tableColumn id="1" xr3:uid="{5F362A83-6BCA-496E-8C1E-5FF65B0CCFCD}" name="Date" dataDxfId="41"/>
    <tableColumn id="2" xr3:uid="{076CB65F-E579-4FC1-A298-13FE22078188}" name="Heure d’arrivée" dataDxfId="40"/>
    <tableColumn id="3" xr3:uid="{E26A768B-815B-4CF7-A942-204093AC5C9A}" name="Début du déjeuner" dataDxfId="39"/>
    <tableColumn id="4" xr3:uid="{13713D46-0AD5-4D63-A320-D90CB4A9D022}" name="Fin du déjeuner" dataDxfId="38"/>
    <tableColumn id="5" xr3:uid="{BFBE1CE2-86A4-4A18-8E6F-AD171DC5764F}" name="Heure de départ" dataDxfId="37"/>
    <tableColumn id="6" xr3:uid="{93A74CAC-CEFD-4484-B480-33F302D10872}" name="Heures de travail" dataDxfId="36">
      <calculatedColumnFormula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1F6C7C7-8655-471E-8217-252AF74BB71B}" name="Tableau_Feuille_de_temps2456" displayName="Tableau_Feuille_de_temps2456" ref="B15:G22" totalsRowShown="0" headerRowDxfId="35" dataDxfId="34" tableBorderDxfId="33">
  <tableColumns count="6">
    <tableColumn id="1" xr3:uid="{253B78F8-4508-48BB-96E9-432C3D8E33CF}" name="Date" dataDxfId="32"/>
    <tableColumn id="2" xr3:uid="{81881CF3-AD46-4149-B026-76C41443F508}" name="Heure d’arrivée" dataDxfId="31"/>
    <tableColumn id="3" xr3:uid="{E217C094-B4C5-417A-809A-492292C70086}" name="Début du déjeuner" dataDxfId="30"/>
    <tableColumn id="4" xr3:uid="{CE8B36E7-08A0-4079-A18C-F7B38F4B7B97}" name="Fin du déjeuner" dataDxfId="29"/>
    <tableColumn id="5" xr3:uid="{375B203C-6C43-4B65-BF29-9AC726F733CF}" name="Heure de départ" dataDxfId="28"/>
    <tableColumn id="6" xr3:uid="{CCBA6E21-314D-43F6-8453-AE6E7A7F9466}" name="Heures de travail" dataDxfId="27">
      <calculatedColumnFormula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FC7DA1D-B911-4069-945C-FB710B08E149}" name="Tableau_Feuille_de_temps24563" displayName="Tableau_Feuille_de_temps24563" ref="B15:G22" totalsRowShown="0" headerRowDxfId="26" dataDxfId="25" tableBorderDxfId="24">
  <tableColumns count="6">
    <tableColumn id="1" xr3:uid="{45BF5DA8-62A7-423F-9216-52A657E65CAA}" name="Date" dataDxfId="23"/>
    <tableColumn id="2" xr3:uid="{4C594945-5866-4D62-9333-80EEE9E013DE}" name="Heure d’arrivée" dataDxfId="22"/>
    <tableColumn id="3" xr3:uid="{9E6574F9-0EA4-4078-826E-04C1AF6332F2}" name="Début du déjeuner" dataDxfId="21"/>
    <tableColumn id="4" xr3:uid="{E5777DA7-E5B4-4F6B-B1A4-00BC37B0639A}" name="Fin du déjeuner" dataDxfId="20"/>
    <tableColumn id="5" xr3:uid="{84076CEC-274C-4D67-8569-C678A5394591}" name="Heure de départ" dataDxfId="19"/>
    <tableColumn id="6" xr3:uid="{3E6C0F03-5D73-4DAE-B578-0B734CF67422}" name="Heures de travail" dataDxfId="18">
      <calculatedColumnFormula>IFERROR(IF(COUNT(Tableau_Feuille_de_temps24563[[#This Row],[Heure d’arrivée]:[Heure de départ]])=4,(IF(Tableau_Feuille_de_temps24563[[#This Row],[Heure de départ]]&lt;Tableau_Feuille_de_temps24563[[#This Row],[Heure d’arrivée]],1,0)+Tableau_Feuille_de_temps24563[[#This Row],[Heure de départ]])-Tableau_Feuille_de_temps24563[[#This Row],[Fin du déjeuner]]+Tableau_Feuille_de_temps24563[[#This Row],[Début du déjeuner]]-Tableau_Feuille_de_temps24563[[#This Row],[Heure d’arrivée]],IF(AND(LEN(Tableau_Feuille_de_temps24563[[#This Row],[Heure d’arrivée]])&lt;&gt;0,LEN(Tableau_Feuille_de_temps24563[[#This Row],[Heure de départ]])&lt;&gt;0),(IF(Tableau_Feuille_de_temps24563[[#This Row],[Heure de départ]]&lt;Tableau_Feuille_de_temps24563[[#This Row],[Heure d’arrivée]],1,0)+Tableau_Feuille_de_temps24563[[#This Row],[Heure de départ]])-Tableau_Feuille_de_temps24563[[#This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B3D4522-FB50-47E4-89C7-72732816693C}" name="Tableau_Feuille_de_temps245637" displayName="Tableau_Feuille_de_temps245637" ref="B15:G22" totalsRowShown="0" headerRowDxfId="17" dataDxfId="16" tableBorderDxfId="15">
  <tableColumns count="6">
    <tableColumn id="1" xr3:uid="{B57D6819-038B-4C1A-9223-285A10226D9E}" name="Date" dataDxfId="14"/>
    <tableColumn id="2" xr3:uid="{DB9F0D8D-8589-460D-9165-20D51DCEB0DF}" name="Heure d’arrivée" dataDxfId="13"/>
    <tableColumn id="3" xr3:uid="{AB4AEFC2-4C17-4A2B-B017-ED7BA54B6B13}" name="Début du déjeuner" dataDxfId="12"/>
    <tableColumn id="4" xr3:uid="{F55DC380-1D5F-47CB-9AA8-C874117F6D91}" name="Fin du déjeuner" dataDxfId="11"/>
    <tableColumn id="5" xr3:uid="{8FC5B0E5-6B9B-4A84-AED4-58D2F6F12F44}" name="Heure de départ" dataDxfId="10"/>
    <tableColumn id="6" xr3:uid="{C5ACF599-0F2C-43A2-BECC-5B5FFC14C1E2}" name="Heures de travail" dataDxfId="9">
      <calculatedColumnFormula>IFERROR(IF(COUNT(Tableau_Feuille_de_temps245637[[#This Row],[Heure d’arrivée]:[Heure de départ]])=4,(IF(Tableau_Feuille_de_temps245637[[#This Row],[Heure de départ]]&lt;Tableau_Feuille_de_temps245637[[#This Row],[Heure d’arrivée]],1,0)+Tableau_Feuille_de_temps245637[[#This Row],[Heure de départ]])-Tableau_Feuille_de_temps245637[[#This Row],[Fin du déjeuner]]+Tableau_Feuille_de_temps245637[[#This Row],[Début du déjeuner]]-Tableau_Feuille_de_temps245637[[#This Row],[Heure d’arrivée]],IF(AND(LEN(Tableau_Feuille_de_temps245637[[#This Row],[Heure d’arrivée]])&lt;&gt;0,LEN(Tableau_Feuille_de_temps245637[[#This Row],[Heure de départ]])&lt;&gt;0),(IF(Tableau_Feuille_de_temps245637[[#This Row],[Heure de départ]]&lt;Tableau_Feuille_de_temps245637[[#This Row],[Heure d’arrivée]],1,0)+Tableau_Feuille_de_temps245637[[#This Row],[Heure de départ]])-Tableau_Feuille_de_temps245637[[#This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BD34C6B-D8B7-49A3-A163-EC4EFD47B446}" name="Tableau_Feuille_de_temps2456378" displayName="Tableau_Feuille_de_temps2456378" ref="B15:G22" totalsRowShown="0" headerRowDxfId="8" dataDxfId="7" tableBorderDxfId="6">
  <tableColumns count="6">
    <tableColumn id="1" xr3:uid="{0AD2ADDD-43F8-47A2-BCA1-D8EC366AE828}" name="Date" dataDxfId="5"/>
    <tableColumn id="2" xr3:uid="{38021732-4D37-4537-8FCA-12A277F47962}" name="Heure d’arrivée" dataDxfId="4"/>
    <tableColumn id="3" xr3:uid="{A453E6CD-21DE-4EC1-893B-D9289C88F287}" name="Début du déjeuner" dataDxfId="3"/>
    <tableColumn id="4" xr3:uid="{16F25252-111E-444B-8CC6-B835906A4E48}" name="Fin du déjeuner" dataDxfId="2"/>
    <tableColumn id="5" xr3:uid="{53F4CAF2-A84B-44F6-9B3B-9BDA4025A82B}" name="Heure de départ" dataDxfId="1"/>
    <tableColumn id="6" xr3:uid="{2042D86A-0AD7-4290-AD91-F0E0DB6A9704}" name="Heures de travail" dataDxfId="0">
      <calculatedColumnFormula>IFERROR(IF(COUNT(Tableau_Feuille_de_temps2456378[[#This Row],[Heure d’arrivée]:[Heure de départ]])=4,(IF(Tableau_Feuille_de_temps2456378[[#This Row],[Heure de départ]]&lt;Tableau_Feuille_de_temps2456378[[#This Row],[Heure d’arrivée]],1,0)+Tableau_Feuille_de_temps2456378[[#This Row],[Heure de départ]])-Tableau_Feuille_de_temps2456378[[#This Row],[Fin du déjeuner]]+Tableau_Feuille_de_temps2456378[[#This Row],[Début du déjeuner]]-Tableau_Feuille_de_temps2456378[[#This Row],[Heure d’arrivée]],IF(AND(LEN(Tableau_Feuille_de_temps2456378[[#This Row],[Heure d’arrivée]])&lt;&gt;0,LEN(Tableau_Feuille_de_temps2456378[[#This Row],[Heure de départ]])&lt;&gt;0),(IF(Tableau_Feuille_de_temps2456378[[#This Row],[Heure de départ]]&lt;Tableau_Feuille_de_temps2456378[[#This Row],[Heure d’arrivée]],1,0)+Tableau_Feuille_de_temps2456378[[#This Row],[Heure de départ]])-Tableau_Feuille_de_temps2456378[[#This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ECACF-ABCD-4850-AAAF-ED9726BDC8C4}">
  <sheetPr>
    <pageSetUpPr fitToPage="1"/>
  </sheetPr>
  <dimension ref="A1:J28"/>
  <sheetViews>
    <sheetView showGridLines="0" zoomScaleNormal="100" workbookViewId="0">
      <selection activeCell="I29" sqref="A1:I29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  <c r="I1" s="22"/>
    </row>
    <row r="2" spans="1:10" ht="40.15" customHeight="1" x14ac:dyDescent="0.2">
      <c r="A2" s="8"/>
      <c r="B2" s="64" t="s">
        <v>0</v>
      </c>
      <c r="C2" s="64"/>
      <c r="D2" s="64"/>
      <c r="E2" s="64"/>
      <c r="F2" s="5"/>
      <c r="G2" s="5"/>
      <c r="H2" s="4"/>
      <c r="I2" s="3"/>
    </row>
    <row r="3" spans="1:10" s="2" customFormat="1" ht="40.15" customHeight="1" x14ac:dyDescent="0.2">
      <c r="A3" s="9"/>
      <c r="B3" s="65" t="s">
        <v>16</v>
      </c>
      <c r="C3" s="65"/>
      <c r="D3" s="65"/>
      <c r="E3" s="65"/>
      <c r="F3" s="7"/>
      <c r="G3" s="7"/>
      <c r="H3" s="6" t="s">
        <v>15</v>
      </c>
      <c r="I3" s="25"/>
    </row>
    <row r="4" spans="1:10" s="25" customFormat="1" ht="19.899999999999999" customHeight="1" x14ac:dyDescent="0.2">
      <c r="B4" s="46"/>
      <c r="C4" s="24"/>
      <c r="D4" s="24"/>
      <c r="E4" s="24"/>
      <c r="F4" s="24"/>
      <c r="G4" s="24"/>
      <c r="H4" s="24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7"/>
    </row>
    <row r="6" spans="1:10" s="27" customFormat="1" ht="34.9" customHeight="1" x14ac:dyDescent="0.25">
      <c r="B6" s="62" t="s">
        <v>19</v>
      </c>
      <c r="C6" s="48"/>
      <c r="D6" s="48"/>
      <c r="E6" s="47"/>
      <c r="F6" s="48"/>
      <c r="G6" s="47"/>
      <c r="H6" s="26"/>
    </row>
    <row r="7" spans="1:10" s="27" customFormat="1" ht="34.9" customHeight="1" x14ac:dyDescent="0.25">
      <c r="B7" s="63" t="s">
        <v>17</v>
      </c>
      <c r="C7" s="48"/>
      <c r="D7" s="48"/>
      <c r="E7" s="49"/>
      <c r="F7" s="48"/>
      <c r="G7" s="49"/>
      <c r="H7" s="26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7"/>
      <c r="J8" s="1"/>
    </row>
    <row r="9" spans="1:10" s="27" customFormat="1" ht="37.9" customHeight="1" x14ac:dyDescent="0.2">
      <c r="B9" s="29">
        <v>35</v>
      </c>
      <c r="C9" s="29"/>
      <c r="D9" s="29"/>
      <c r="E9" s="30">
        <f>SUM(Tableau_Feuille_de_temps2[Heures de travail])</f>
        <v>39.499999999999993</v>
      </c>
      <c r="F9" s="31"/>
      <c r="G9" s="50"/>
    </row>
    <row r="10" spans="1:10" s="32" customFormat="1" ht="25.9" customHeight="1" x14ac:dyDescent="0.2">
      <c r="B10" s="33" t="s">
        <v>3</v>
      </c>
      <c r="C10" s="34"/>
      <c r="D10" s="34"/>
      <c r="E10" s="33" t="s">
        <v>10</v>
      </c>
      <c r="F10" s="34"/>
      <c r="G10" s="51"/>
      <c r="H10" s="35"/>
      <c r="I10" s="35"/>
    </row>
    <row r="11" spans="1:10" s="32" customFormat="1" ht="34.9" customHeight="1" x14ac:dyDescent="0.2">
      <c r="B11" s="36">
        <f>Total_des_heures_de_travail-HeuresNormales</f>
        <v>4.4999999999999929</v>
      </c>
      <c r="C11" s="37"/>
      <c r="D11" s="37"/>
      <c r="E11" s="36">
        <f>IF(Heures_de_travail_hebdomadaires&lt;=Total_des_heures_de_travail,Heures_de_travail_hebdomadaires,Total_des_heures_de_travail)</f>
        <v>35</v>
      </c>
      <c r="F11" s="37"/>
      <c r="G11" s="35"/>
      <c r="H11" s="35"/>
      <c r="I11" s="35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  <c r="I12" s="22"/>
    </row>
    <row r="13" spans="1:10" s="22" customFormat="1" ht="34.9" customHeight="1" x14ac:dyDescent="0.25">
      <c r="B13" s="33" t="s">
        <v>5</v>
      </c>
      <c r="C13" s="38"/>
      <c r="D13" s="39"/>
      <c r="E13" s="33" t="s">
        <v>11</v>
      </c>
      <c r="F13" s="33"/>
      <c r="G13" s="51"/>
      <c r="H13" s="23"/>
    </row>
    <row r="14" spans="1:10" s="22" customFormat="1" ht="34.9" customHeight="1" x14ac:dyDescent="0.2">
      <c r="B14" s="40">
        <v>45887</v>
      </c>
      <c r="C14" s="40"/>
      <c r="D14" s="28"/>
      <c r="E14" s="40">
        <v>45914</v>
      </c>
      <c r="F14" s="28"/>
      <c r="G14" s="52"/>
      <c r="H14" s="23"/>
    </row>
    <row r="15" spans="1:10" s="22" customFormat="1" ht="40.15" customHeight="1" x14ac:dyDescent="0.2">
      <c r="B15" s="41" t="s">
        <v>6</v>
      </c>
      <c r="C15" s="42" t="s">
        <v>7</v>
      </c>
      <c r="D15" s="42" t="s">
        <v>8</v>
      </c>
      <c r="E15" s="42" t="s">
        <v>12</v>
      </c>
      <c r="F15" s="42" t="s">
        <v>13</v>
      </c>
      <c r="G15" s="43" t="s">
        <v>14</v>
      </c>
      <c r="H15" s="23"/>
    </row>
    <row r="16" spans="1:10" s="22" customFormat="1" ht="34.9" customHeight="1" x14ac:dyDescent="0.2">
      <c r="B16" s="44">
        <v>45887</v>
      </c>
      <c r="C16" s="45">
        <v>0.3125</v>
      </c>
      <c r="D16" s="45"/>
      <c r="E16" s="45"/>
      <c r="F16" s="45">
        <v>0.60416666666666663</v>
      </c>
      <c r="G16" s="53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6.9999999999999991</v>
      </c>
      <c r="H16" s="23"/>
    </row>
    <row r="17" spans="2:8" s="22" customFormat="1" ht="34.9" customHeight="1" x14ac:dyDescent="0.2">
      <c r="B17" s="44">
        <v>45888</v>
      </c>
      <c r="C17" s="45">
        <v>0.29166666666666669</v>
      </c>
      <c r="D17" s="45"/>
      <c r="E17" s="45"/>
      <c r="F17" s="45">
        <v>0.60416666666666663</v>
      </c>
      <c r="G17" s="53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7.4999999999999982</v>
      </c>
      <c r="H17" s="23"/>
    </row>
    <row r="18" spans="2:8" s="22" customFormat="1" ht="34.9" customHeight="1" x14ac:dyDescent="0.2">
      <c r="B18" s="44">
        <v>45889</v>
      </c>
      <c r="C18" s="45">
        <v>0.3125</v>
      </c>
      <c r="D18" s="45"/>
      <c r="E18" s="45"/>
      <c r="F18" s="45">
        <v>0.625</v>
      </c>
      <c r="G18" s="53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7.5</v>
      </c>
      <c r="H18" s="23"/>
    </row>
    <row r="19" spans="2:8" s="22" customFormat="1" ht="34.9" customHeight="1" x14ac:dyDescent="0.2">
      <c r="B19" s="44">
        <v>45890</v>
      </c>
      <c r="C19" s="45">
        <v>0.3125</v>
      </c>
      <c r="D19" s="45"/>
      <c r="E19" s="45"/>
      <c r="F19" s="45">
        <v>0.66666666666666663</v>
      </c>
      <c r="G19" s="53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8.5</v>
      </c>
      <c r="H19" s="23"/>
    </row>
    <row r="20" spans="2:8" s="22" customFormat="1" ht="34.9" customHeight="1" x14ac:dyDescent="0.2">
      <c r="B20" s="44">
        <v>45891</v>
      </c>
      <c r="C20" s="45">
        <v>0.3125</v>
      </c>
      <c r="D20" s="45"/>
      <c r="E20" s="45"/>
      <c r="F20" s="45">
        <v>0.54166666666666663</v>
      </c>
      <c r="G20" s="53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5.4999999999999991</v>
      </c>
      <c r="H20" s="23"/>
    </row>
    <row r="21" spans="2:8" s="22" customFormat="1" ht="34.9" customHeight="1" x14ac:dyDescent="0.2">
      <c r="B21" s="44">
        <v>45892</v>
      </c>
      <c r="C21" s="45">
        <v>0.45833333333333331</v>
      </c>
      <c r="D21" s="45"/>
      <c r="E21" s="45"/>
      <c r="F21" s="45">
        <v>0.60416666666666663</v>
      </c>
      <c r="G21" s="53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3.4999999999999996</v>
      </c>
      <c r="H21" s="23"/>
    </row>
    <row r="22" spans="2:8" s="22" customFormat="1" ht="34.9" customHeight="1" x14ac:dyDescent="0.2">
      <c r="B22" s="44">
        <v>45893</v>
      </c>
      <c r="C22" s="45" t="s">
        <v>18</v>
      </c>
      <c r="D22" s="45" t="s">
        <v>18</v>
      </c>
      <c r="E22" s="45" t="s">
        <v>18</v>
      </c>
      <c r="F22" s="45" t="s">
        <v>18</v>
      </c>
      <c r="G22" s="53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2" s="23"/>
    </row>
    <row r="23" spans="2:8" s="22" customFormat="1" ht="34.9" customHeight="1" x14ac:dyDescent="0.2">
      <c r="B23" s="23"/>
      <c r="C23" s="23"/>
      <c r="D23" s="23"/>
      <c r="E23" s="23"/>
      <c r="F23" s="23"/>
      <c r="G23" s="23"/>
      <c r="H23" s="23"/>
    </row>
    <row r="25" spans="2:8" ht="30" customHeight="1" thickBot="1" x14ac:dyDescent="0.25"/>
    <row r="26" spans="2:8" ht="30" customHeight="1" x14ac:dyDescent="0.2">
      <c r="B26" s="54"/>
      <c r="C26" s="55"/>
      <c r="D26" s="55"/>
      <c r="E26" s="55"/>
      <c r="F26" s="55"/>
      <c r="G26" s="56"/>
    </row>
    <row r="27" spans="2:8" ht="30" customHeight="1" x14ac:dyDescent="0.2">
      <c r="B27" s="57"/>
      <c r="G27" s="58"/>
    </row>
    <row r="28" spans="2:8" ht="30" customHeight="1" thickBot="1" x14ac:dyDescent="0.25">
      <c r="B28" s="59"/>
      <c r="C28" s="60"/>
      <c r="D28" s="60"/>
      <c r="E28" s="60"/>
      <c r="F28" s="60"/>
      <c r="G28" s="61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0457DC7F-4DF9-445F-BA29-40831B2E0671}"/>
    <dataValidation allowBlank="1" showInputMessage="1" showErrorMessage="1" prompt="Le total des heures normales est calculé automatiquement dans cette cellule" sqref="E11" xr:uid="{0691EA57-C502-48E6-A1EA-14DD3E9FCA0C}"/>
    <dataValidation allowBlank="1" showInputMessage="1" showErrorMessage="1" prompt="Entrez la date dans cette colonne" sqref="B15" xr:uid="{6D922C2C-06A8-4AD8-BC28-77A785835DBB}"/>
    <dataValidation allowBlank="1" showInputMessage="1" showErrorMessage="1" prompt="Entrez l’heure d’arrivée dans cette colonne" sqref="C15" xr:uid="{1534BA14-F6A6-4B8D-941E-BBEFE7627F92}"/>
    <dataValidation allowBlank="1" showInputMessage="1" showErrorMessage="1" prompt="Entrez l’heure de début du déjeuner dans cette colonne" sqref="D15" xr:uid="{F0162957-CDF7-48C9-A6A6-22F46E9EF994}"/>
    <dataValidation allowBlank="1" showInputMessage="1" showErrorMessage="1" prompt="Entrez l’heure de fin du déjeuner dans cette colonne" sqref="E15" xr:uid="{AD26A237-9449-4137-9B17-7456C2F8C7C0}"/>
    <dataValidation allowBlank="1" showInputMessage="1" showErrorMessage="1" prompt="Entrez l’heure de départ dans cette colonne" sqref="F15" xr:uid="{2D79DEC4-D02C-4520-8BE6-5CC1F502C444}"/>
    <dataValidation allowBlank="1" showInputMessage="1" showErrorMessage="1" prompt="Les heures de travail sont calculées automatiquement dans cette colonne" sqref="G15" xr:uid="{EBAF2A7F-96A1-4387-BC59-D48C2537CFB6}"/>
    <dataValidation allowBlank="1" showInputMessage="1" showErrorMessage="1" prompt="Les heures supplémentaires sont calculées automatiquement dans cette cellule" sqref="B11" xr:uid="{5624BB1F-C664-44DB-9589-C4B179B98291}"/>
    <dataValidation allowBlank="1" showInputMessage="1" showErrorMessage="1" prompt="Le total des heures de travail est calculé automatiquement dans cette cellule" sqref="E9" xr:uid="{B0AE0F3A-1673-41EA-888E-98A52DA219AD}"/>
    <dataValidation allowBlank="1" showInputMessage="1" showErrorMessage="1" prompt="Entrez la date de fin de la période dans cette cellule" sqref="E14" xr:uid="{682FA87F-26C1-4798-B6F1-C21B2B130AC1}"/>
    <dataValidation allowBlank="1" showInputMessage="1" showErrorMessage="1" prompt="Entrez la date de début de la période dans cette cellule" sqref="B14" xr:uid="{342797E6-BF20-40C9-9C03-91C51B4B0CE1}"/>
    <dataValidation allowBlank="1" showInputMessage="1" showErrorMessage="1" prompt="Entrez la période de la feuille de temps dans cette section" sqref="B12" xr:uid="{7B64EB8C-EE81-4D42-9354-4A9665509C44}"/>
    <dataValidation allowBlank="1" showInputMessage="1" showErrorMessage="1" prompt="Entrez les informations sur le responsable dans cette section" sqref="E5" xr:uid="{D00199AB-26C5-4AF8-A727-04692670EA13}"/>
    <dataValidation allowBlank="1" showInputMessage="1" showErrorMessage="1" prompt="Entrez les informations sur l’employé dans cette section" sqref="B5" xr:uid="{5DE40846-22B3-42AA-8ED6-02223C8FDD88}"/>
    <dataValidation allowBlank="1" showInputMessage="1" showErrorMessage="1" prompt="Entrez le numéro de téléphone du responsable dans cette cellule" sqref="E7" xr:uid="{AAEAC00F-E96A-473C-A639-E6AF34A4FD88}"/>
    <dataValidation allowBlank="1" showInputMessage="1" showErrorMessage="1" prompt="Entrez le nom du responsable dans cette cellule" sqref="E6" xr:uid="{7AD91B8D-47FC-4A88-80FC-5AF73B7601F7}"/>
    <dataValidation allowBlank="1" showInputMessage="1" showErrorMessage="1" prompt="Entrez le numéro de téléphone de l’employé dans cette cellule" sqref="B7" xr:uid="{28948F23-FC92-4EC4-9C3C-0886B728A5AF}"/>
    <dataValidation allowBlank="1" showInputMessage="1" showErrorMessage="1" prompt="Entrez le nom de l’employé dans cette cellule" sqref="B6" xr:uid="{9A3EC67C-0D35-456C-A0AB-E7A3CEF382A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9EDB5-0224-42C0-9446-2F2B4E13BA79}">
  <sheetPr>
    <pageSetUpPr fitToPage="1"/>
  </sheetPr>
  <dimension ref="A1:J28"/>
  <sheetViews>
    <sheetView showGridLines="0" topLeftCell="A3" zoomScaleNormal="100" workbookViewId="0">
      <selection activeCell="I29" sqref="A1:I29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  <c r="I1" s="22"/>
    </row>
    <row r="2" spans="1:10" ht="40.15" customHeight="1" x14ac:dyDescent="0.2">
      <c r="A2" s="8"/>
      <c r="B2" s="64" t="s">
        <v>0</v>
      </c>
      <c r="C2" s="64"/>
      <c r="D2" s="64"/>
      <c r="E2" s="64"/>
      <c r="F2" s="5"/>
      <c r="G2" s="5"/>
      <c r="H2" s="4"/>
      <c r="I2" s="3"/>
    </row>
    <row r="3" spans="1:10" s="2" customFormat="1" ht="40.15" customHeight="1" x14ac:dyDescent="0.2">
      <c r="A3" s="9"/>
      <c r="B3" s="65" t="s">
        <v>16</v>
      </c>
      <c r="C3" s="65"/>
      <c r="D3" s="65"/>
      <c r="E3" s="65"/>
      <c r="F3" s="7"/>
      <c r="G3" s="7"/>
      <c r="H3" s="6" t="s">
        <v>15</v>
      </c>
      <c r="I3" s="25"/>
    </row>
    <row r="4" spans="1:10" s="25" customFormat="1" ht="19.899999999999999" customHeight="1" x14ac:dyDescent="0.2">
      <c r="B4" s="46"/>
      <c r="C4" s="24"/>
      <c r="D4" s="24"/>
      <c r="E4" s="24"/>
      <c r="F4" s="24"/>
      <c r="G4" s="24"/>
      <c r="H4" s="24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7"/>
    </row>
    <row r="6" spans="1:10" s="27" customFormat="1" ht="34.9" customHeight="1" x14ac:dyDescent="0.25">
      <c r="B6" s="62" t="s">
        <v>19</v>
      </c>
      <c r="C6" s="48"/>
      <c r="D6" s="48"/>
      <c r="E6" s="47"/>
      <c r="F6" s="48"/>
      <c r="G6" s="47"/>
      <c r="H6" s="26"/>
    </row>
    <row r="7" spans="1:10" s="27" customFormat="1" ht="34.9" customHeight="1" x14ac:dyDescent="0.25">
      <c r="B7" s="63" t="s">
        <v>17</v>
      </c>
      <c r="C7" s="48"/>
      <c r="D7" s="48"/>
      <c r="E7" s="49"/>
      <c r="F7" s="48"/>
      <c r="G7" s="49"/>
      <c r="H7" s="26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7"/>
      <c r="J8" s="1"/>
    </row>
    <row r="9" spans="1:10" s="27" customFormat="1" ht="37.9" customHeight="1" x14ac:dyDescent="0.2">
      <c r="B9" s="29">
        <v>35</v>
      </c>
      <c r="C9" s="29"/>
      <c r="D9" s="29"/>
      <c r="E9" s="30">
        <f>SUM(Tableau_Feuille_de_temps24[Heures de travail])</f>
        <v>48.5</v>
      </c>
      <c r="F9" s="31"/>
      <c r="G9" s="50"/>
    </row>
    <row r="10" spans="1:10" s="32" customFormat="1" ht="25.9" customHeight="1" x14ac:dyDescent="0.2">
      <c r="B10" s="33" t="s">
        <v>3</v>
      </c>
      <c r="C10" s="34"/>
      <c r="D10" s="34"/>
      <c r="E10" s="33" t="s">
        <v>10</v>
      </c>
      <c r="F10" s="34"/>
      <c r="G10" s="51"/>
      <c r="H10" s="35"/>
      <c r="I10" s="35"/>
    </row>
    <row r="11" spans="1:10" s="32" customFormat="1" ht="34.9" customHeight="1" x14ac:dyDescent="0.2">
      <c r="B11" s="36">
        <f>Total_des_heures_de_travail-HeuresNormales</f>
        <v>13.5</v>
      </c>
      <c r="C11" s="37"/>
      <c r="D11" s="37"/>
      <c r="E11" s="36">
        <f>IF(Heures_de_travail_hebdomadaires&lt;=Total_des_heures_de_travail,Heures_de_travail_hebdomadaires,Total_des_heures_de_travail)</f>
        <v>35</v>
      </c>
      <c r="F11" s="37"/>
      <c r="G11" s="35"/>
      <c r="H11" s="35"/>
      <c r="I11" s="35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  <c r="I12" s="22"/>
    </row>
    <row r="13" spans="1:10" s="22" customFormat="1" ht="34.9" customHeight="1" x14ac:dyDescent="0.25">
      <c r="B13" s="33" t="s">
        <v>5</v>
      </c>
      <c r="C13" s="38"/>
      <c r="D13" s="39"/>
      <c r="E13" s="33" t="s">
        <v>11</v>
      </c>
      <c r="F13" s="33"/>
      <c r="G13" s="51"/>
      <c r="H13" s="23"/>
    </row>
    <row r="14" spans="1:10" s="22" customFormat="1" ht="34.9" customHeight="1" x14ac:dyDescent="0.2">
      <c r="B14" s="40">
        <v>45887</v>
      </c>
      <c r="C14" s="40"/>
      <c r="D14" s="28"/>
      <c r="E14" s="40">
        <v>45914</v>
      </c>
      <c r="F14" s="28"/>
      <c r="G14" s="52"/>
      <c r="H14" s="23"/>
    </row>
    <row r="15" spans="1:10" s="22" customFormat="1" ht="40.15" customHeight="1" x14ac:dyDescent="0.2">
      <c r="B15" s="41" t="s">
        <v>6</v>
      </c>
      <c r="C15" s="42" t="s">
        <v>7</v>
      </c>
      <c r="D15" s="42" t="s">
        <v>8</v>
      </c>
      <c r="E15" s="42" t="s">
        <v>12</v>
      </c>
      <c r="F15" s="42" t="s">
        <v>13</v>
      </c>
      <c r="G15" s="43" t="s">
        <v>14</v>
      </c>
      <c r="H15" s="23"/>
    </row>
    <row r="16" spans="1:10" s="22" customFormat="1" ht="34.9" customHeight="1" x14ac:dyDescent="0.2">
      <c r="B16" s="44">
        <v>45894</v>
      </c>
      <c r="C16" s="45">
        <v>0.28125</v>
      </c>
      <c r="D16" s="45">
        <v>0.5</v>
      </c>
      <c r="E16" s="45">
        <v>0.54166666666666663</v>
      </c>
      <c r="F16" s="45">
        <v>0.79166666666666663</v>
      </c>
      <c r="G16" s="53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11.25</v>
      </c>
      <c r="H16" s="23"/>
    </row>
    <row r="17" spans="2:8" s="22" customFormat="1" ht="34.9" customHeight="1" x14ac:dyDescent="0.2">
      <c r="B17" s="44">
        <v>45895</v>
      </c>
      <c r="C17" s="45">
        <v>0.28125</v>
      </c>
      <c r="D17" s="45">
        <v>0.5</v>
      </c>
      <c r="E17" s="45">
        <v>0.54166666666666663</v>
      </c>
      <c r="F17" s="45">
        <v>0.70833333333333337</v>
      </c>
      <c r="G17" s="53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9.2500000000000018</v>
      </c>
      <c r="H17" s="23"/>
    </row>
    <row r="18" spans="2:8" s="22" customFormat="1" ht="34.9" customHeight="1" x14ac:dyDescent="0.2">
      <c r="B18" s="44">
        <v>45896</v>
      </c>
      <c r="C18" s="45">
        <v>0.3125</v>
      </c>
      <c r="D18" s="45">
        <v>0.53125</v>
      </c>
      <c r="E18" s="45">
        <v>0.57291666666666663</v>
      </c>
      <c r="F18" s="45">
        <v>0.72916666666666663</v>
      </c>
      <c r="G18" s="53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9</v>
      </c>
      <c r="H18" s="23"/>
    </row>
    <row r="19" spans="2:8" s="22" customFormat="1" ht="34.9" customHeight="1" x14ac:dyDescent="0.2">
      <c r="B19" s="44">
        <v>45897</v>
      </c>
      <c r="C19" s="45">
        <v>0.3125</v>
      </c>
      <c r="D19" s="45">
        <v>0.47916666666666669</v>
      </c>
      <c r="E19" s="45">
        <v>0.52083333333333337</v>
      </c>
      <c r="F19" s="45">
        <v>0.75</v>
      </c>
      <c r="G19" s="53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9.4999999999999982</v>
      </c>
      <c r="H19" s="23"/>
    </row>
    <row r="20" spans="2:8" s="22" customFormat="1" ht="34.9" customHeight="1" x14ac:dyDescent="0.2">
      <c r="B20" s="44">
        <v>45898</v>
      </c>
      <c r="C20" s="45">
        <v>0.3125</v>
      </c>
      <c r="D20" s="45">
        <v>0.53125</v>
      </c>
      <c r="E20" s="45">
        <v>0.57291666666666663</v>
      </c>
      <c r="F20" s="45">
        <v>0.75</v>
      </c>
      <c r="G20" s="53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9.5</v>
      </c>
      <c r="H20" s="23"/>
    </row>
    <row r="21" spans="2:8" s="22" customFormat="1" ht="34.9" customHeight="1" x14ac:dyDescent="0.2">
      <c r="B21" s="44">
        <v>45899</v>
      </c>
      <c r="C21" s="45" t="s">
        <v>18</v>
      </c>
      <c r="D21" s="45" t="s">
        <v>18</v>
      </c>
      <c r="E21" s="45" t="s">
        <v>18</v>
      </c>
      <c r="F21" s="45" t="s">
        <v>18</v>
      </c>
      <c r="G21" s="53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0</v>
      </c>
      <c r="H21" s="23"/>
    </row>
    <row r="22" spans="2:8" s="22" customFormat="1" ht="34.9" customHeight="1" x14ac:dyDescent="0.2">
      <c r="B22" s="44">
        <v>45900</v>
      </c>
      <c r="C22" s="45" t="s">
        <v>18</v>
      </c>
      <c r="D22" s="45" t="s">
        <v>18</v>
      </c>
      <c r="E22" s="45" t="s">
        <v>18</v>
      </c>
      <c r="F22" s="45" t="s">
        <v>18</v>
      </c>
      <c r="G22" s="53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0</v>
      </c>
      <c r="H22" s="23"/>
    </row>
    <row r="23" spans="2:8" s="22" customFormat="1" ht="34.9" customHeight="1" x14ac:dyDescent="0.2">
      <c r="B23" s="23"/>
      <c r="C23" s="23"/>
      <c r="D23" s="23"/>
      <c r="E23" s="23"/>
      <c r="F23" s="23"/>
      <c r="G23" s="23"/>
      <c r="H23" s="23"/>
    </row>
    <row r="25" spans="2:8" ht="30" customHeight="1" thickBot="1" x14ac:dyDescent="0.25"/>
    <row r="26" spans="2:8" ht="30" customHeight="1" x14ac:dyDescent="0.2">
      <c r="B26" s="54"/>
      <c r="C26" s="55"/>
      <c r="D26" s="55"/>
      <c r="E26" s="55"/>
      <c r="F26" s="55"/>
      <c r="G26" s="56"/>
    </row>
    <row r="27" spans="2:8" ht="30" customHeight="1" x14ac:dyDescent="0.2">
      <c r="B27" s="57"/>
      <c r="G27" s="58"/>
    </row>
    <row r="28" spans="2:8" ht="30" customHeight="1" thickBot="1" x14ac:dyDescent="0.25">
      <c r="B28" s="59"/>
      <c r="C28" s="60"/>
      <c r="D28" s="60"/>
      <c r="E28" s="60"/>
      <c r="F28" s="60"/>
      <c r="G28" s="61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EF97ECD6-A28E-47C3-990F-36F699219BD8}"/>
    <dataValidation allowBlank="1" showInputMessage="1" showErrorMessage="1" prompt="Entrez le numéro de téléphone de l’employé dans cette cellule" sqref="B7" xr:uid="{43D20889-2D4D-407A-A25C-A5BE8FA2C3D7}"/>
    <dataValidation allowBlank="1" showInputMessage="1" showErrorMessage="1" prompt="Entrez le nom du responsable dans cette cellule" sqref="E6" xr:uid="{1E5C074C-B3F3-4105-B0BF-CAB44FC72172}"/>
    <dataValidation allowBlank="1" showInputMessage="1" showErrorMessage="1" prompt="Entrez le numéro de téléphone du responsable dans cette cellule" sqref="E7" xr:uid="{8E4CD714-756D-41AB-BE22-0F85EF4661B6}"/>
    <dataValidation allowBlank="1" showInputMessage="1" showErrorMessage="1" prompt="Entrez les informations sur l’employé dans cette section" sqref="B5" xr:uid="{B2F91381-8BB6-4CA9-AAE7-E2AC9CF7467D}"/>
    <dataValidation allowBlank="1" showInputMessage="1" showErrorMessage="1" prompt="Entrez les informations sur le responsable dans cette section" sqref="E5" xr:uid="{76667A32-AA3D-4E85-B630-FA323A6EA5C2}"/>
    <dataValidation allowBlank="1" showInputMessage="1" showErrorMessage="1" prompt="Entrez la période de la feuille de temps dans cette section" sqref="B12" xr:uid="{93B73C23-ABED-4F52-8B84-F87EA8076992}"/>
    <dataValidation allowBlank="1" showInputMessage="1" showErrorMessage="1" prompt="Entrez la date de début de la période dans cette cellule" sqref="B14" xr:uid="{75C62CC3-4DD1-40F7-BAF1-B26878034C9E}"/>
    <dataValidation allowBlank="1" showInputMessage="1" showErrorMessage="1" prompt="Entrez la date de fin de la période dans cette cellule" sqref="E14" xr:uid="{986BCD35-FB82-4F36-9763-E0D8C295FADC}"/>
    <dataValidation allowBlank="1" showInputMessage="1" showErrorMessage="1" prompt="Le total des heures de travail est calculé automatiquement dans cette cellule" sqref="E9" xr:uid="{1AB4E6C0-E460-446B-A2FD-CDB34E1D01AC}"/>
    <dataValidation allowBlank="1" showInputMessage="1" showErrorMessage="1" prompt="Les heures supplémentaires sont calculées automatiquement dans cette cellule" sqref="B11" xr:uid="{3D4C2AB4-9968-4E24-969C-64D638EE6123}"/>
    <dataValidation allowBlank="1" showInputMessage="1" showErrorMessage="1" prompt="Les heures de travail sont calculées automatiquement dans cette colonne" sqref="G15" xr:uid="{4FE98388-9495-465D-81EC-2F27A49E8E68}"/>
    <dataValidation allowBlank="1" showInputMessage="1" showErrorMessage="1" prompt="Entrez l’heure de départ dans cette colonne" sqref="F15" xr:uid="{A8B51ADA-3FDE-4F12-8DD2-04844C15E75A}"/>
    <dataValidation allowBlank="1" showInputMessage="1" showErrorMessage="1" prompt="Entrez l’heure de fin du déjeuner dans cette colonne" sqref="E15" xr:uid="{A8ACCA4C-66C3-4F3E-A76E-3B9702AABFB7}"/>
    <dataValidation allowBlank="1" showInputMessage="1" showErrorMessage="1" prompt="Entrez l’heure de début du déjeuner dans cette colonne" sqref="D15" xr:uid="{9559BF71-E3D7-4AF5-B714-528481857D88}"/>
    <dataValidation allowBlank="1" showInputMessage="1" showErrorMessage="1" prompt="Entrez l’heure d’arrivée dans cette colonne" sqref="C15" xr:uid="{E4E0347B-2947-4595-A67F-CF95CD58844E}"/>
    <dataValidation allowBlank="1" showInputMessage="1" showErrorMessage="1" prompt="Entrez la date dans cette colonne" sqref="B15" xr:uid="{78F53305-97FA-4BDD-855C-6EE5412DD46D}"/>
    <dataValidation allowBlank="1" showInputMessage="1" showErrorMessage="1" prompt="Le total des heures normales est calculé automatiquement dans cette cellule" sqref="E11" xr:uid="{D3DAAC5F-852F-44DF-8BE7-110309D3C0C2}"/>
    <dataValidation allowBlank="1" showInputMessage="1" showErrorMessage="1" prompt="Entrez le nombre total d’heures de travail de la semaine dans cette cellule" sqref="B9" xr:uid="{33C29C67-3E20-4CC2-843B-66B31008EEE6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D524E-AD9A-4DCE-AA6B-1BA112868A5E}">
  <sheetPr>
    <pageSetUpPr fitToPage="1"/>
  </sheetPr>
  <dimension ref="A1:J28"/>
  <sheetViews>
    <sheetView showGridLines="0" topLeftCell="A11" zoomScaleNormal="100" workbookViewId="0">
      <selection activeCell="G18" sqref="G18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  <c r="I1" s="22"/>
    </row>
    <row r="2" spans="1:10" ht="40.15" customHeight="1" x14ac:dyDescent="0.2">
      <c r="A2" s="8"/>
      <c r="B2" s="64" t="s">
        <v>0</v>
      </c>
      <c r="C2" s="64"/>
      <c r="D2" s="64"/>
      <c r="E2" s="64"/>
      <c r="F2" s="5"/>
      <c r="G2" s="5"/>
      <c r="H2" s="4"/>
      <c r="I2" s="3"/>
    </row>
    <row r="3" spans="1:10" s="2" customFormat="1" ht="40.15" customHeight="1" x14ac:dyDescent="0.2">
      <c r="A3" s="9"/>
      <c r="B3" s="65" t="s">
        <v>16</v>
      </c>
      <c r="C3" s="65"/>
      <c r="D3" s="65"/>
      <c r="E3" s="65"/>
      <c r="F3" s="7"/>
      <c r="G3" s="7"/>
      <c r="H3" s="6" t="s">
        <v>15</v>
      </c>
      <c r="I3" s="25"/>
    </row>
    <row r="4" spans="1:10" s="25" customFormat="1" ht="19.899999999999999" customHeight="1" x14ac:dyDescent="0.2">
      <c r="B4" s="46"/>
      <c r="C4" s="24"/>
      <c r="D4" s="24"/>
      <c r="E4" s="24"/>
      <c r="F4" s="24"/>
      <c r="G4" s="24"/>
      <c r="H4" s="24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7"/>
    </row>
    <row r="6" spans="1:10" s="27" customFormat="1" ht="34.9" customHeight="1" x14ac:dyDescent="0.25">
      <c r="B6" s="62" t="s">
        <v>19</v>
      </c>
      <c r="C6" s="48"/>
      <c r="D6" s="48"/>
      <c r="E6" s="47"/>
      <c r="F6" s="48"/>
      <c r="G6" s="47"/>
      <c r="H6" s="26"/>
    </row>
    <row r="7" spans="1:10" s="27" customFormat="1" ht="34.9" customHeight="1" x14ac:dyDescent="0.25">
      <c r="B7" s="63" t="s">
        <v>17</v>
      </c>
      <c r="C7" s="48"/>
      <c r="D7" s="48"/>
      <c r="E7" s="49"/>
      <c r="F7" s="48"/>
      <c r="G7" s="49"/>
      <c r="H7" s="26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7"/>
      <c r="J8" s="1"/>
    </row>
    <row r="9" spans="1:10" s="27" customFormat="1" ht="37.9" customHeight="1" x14ac:dyDescent="0.2">
      <c r="B9" s="29">
        <v>35</v>
      </c>
      <c r="C9" s="29"/>
      <c r="D9" s="29"/>
      <c r="E9" s="30">
        <f>SUM(Tableau_Feuille_de_temps245[Heures de travail])</f>
        <v>59</v>
      </c>
      <c r="F9" s="31"/>
      <c r="G9" s="50"/>
    </row>
    <row r="10" spans="1:10" s="32" customFormat="1" ht="25.9" customHeight="1" x14ac:dyDescent="0.2">
      <c r="B10" s="33" t="s">
        <v>3</v>
      </c>
      <c r="C10" s="34"/>
      <c r="D10" s="34"/>
      <c r="E10" s="33" t="s">
        <v>10</v>
      </c>
      <c r="F10" s="34"/>
      <c r="G10" s="51"/>
      <c r="H10" s="35"/>
      <c r="I10" s="35"/>
    </row>
    <row r="11" spans="1:10" s="32" customFormat="1" ht="34.9" customHeight="1" x14ac:dyDescent="0.2">
      <c r="B11" s="36">
        <f>Total_des_heures_de_travail-HeuresNormales</f>
        <v>24</v>
      </c>
      <c r="C11" s="37"/>
      <c r="D11" s="37"/>
      <c r="E11" s="36">
        <f>IF(Heures_de_travail_hebdomadaires&lt;=Total_des_heures_de_travail,Heures_de_travail_hebdomadaires,Total_des_heures_de_travail)</f>
        <v>35</v>
      </c>
      <c r="F11" s="37"/>
      <c r="G11" s="35"/>
      <c r="H11" s="35"/>
      <c r="I11" s="35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  <c r="I12" s="22"/>
    </row>
    <row r="13" spans="1:10" s="22" customFormat="1" ht="34.9" customHeight="1" x14ac:dyDescent="0.25">
      <c r="B13" s="33" t="s">
        <v>5</v>
      </c>
      <c r="C13" s="38"/>
      <c r="D13" s="39"/>
      <c r="E13" s="33" t="s">
        <v>11</v>
      </c>
      <c r="F13" s="33"/>
      <c r="G13" s="51"/>
      <c r="H13" s="23"/>
    </row>
    <row r="14" spans="1:10" s="22" customFormat="1" ht="34.9" customHeight="1" x14ac:dyDescent="0.2">
      <c r="B14" s="40">
        <v>45887</v>
      </c>
      <c r="C14" s="40"/>
      <c r="D14" s="28"/>
      <c r="E14" s="40">
        <v>45914</v>
      </c>
      <c r="F14" s="28"/>
      <c r="G14" s="52"/>
      <c r="H14" s="23"/>
    </row>
    <row r="15" spans="1:10" s="22" customFormat="1" ht="40.15" customHeight="1" x14ac:dyDescent="0.2">
      <c r="B15" s="41" t="s">
        <v>6</v>
      </c>
      <c r="C15" s="42" t="s">
        <v>7</v>
      </c>
      <c r="D15" s="42" t="s">
        <v>8</v>
      </c>
      <c r="E15" s="42" t="s">
        <v>12</v>
      </c>
      <c r="F15" s="42" t="s">
        <v>13</v>
      </c>
      <c r="G15" s="43" t="s">
        <v>14</v>
      </c>
      <c r="H15" s="23"/>
    </row>
    <row r="16" spans="1:10" s="22" customFormat="1" ht="34.9" customHeight="1" x14ac:dyDescent="0.2">
      <c r="B16" s="44">
        <v>45901</v>
      </c>
      <c r="C16" s="45">
        <v>0.3125</v>
      </c>
      <c r="D16" s="45"/>
      <c r="E16" s="45"/>
      <c r="F16" s="45">
        <v>0.60416666666666663</v>
      </c>
      <c r="G16" s="53">
        <f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f>
        <v>6.9999999999999991</v>
      </c>
      <c r="H16" s="23"/>
    </row>
    <row r="17" spans="2:8" s="22" customFormat="1" ht="34.9" customHeight="1" x14ac:dyDescent="0.2">
      <c r="B17" s="44">
        <v>45902</v>
      </c>
      <c r="C17" s="45">
        <v>0.29166666666666669</v>
      </c>
      <c r="D17" s="45"/>
      <c r="E17" s="45"/>
      <c r="F17" s="45">
        <v>0.60416666666666663</v>
      </c>
      <c r="G17" s="53">
        <f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f>
        <v>7.4999999999999982</v>
      </c>
      <c r="H17" s="23"/>
    </row>
    <row r="18" spans="2:8" s="22" customFormat="1" ht="34.9" customHeight="1" x14ac:dyDescent="0.2">
      <c r="B18" s="44">
        <v>45903</v>
      </c>
      <c r="C18" s="45">
        <v>0.25</v>
      </c>
      <c r="D18" s="45">
        <v>0.5</v>
      </c>
      <c r="E18" s="45">
        <v>0.54166666666666663</v>
      </c>
      <c r="F18" s="45">
        <v>0.79166666666666663</v>
      </c>
      <c r="G18" s="53">
        <f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f>
        <v>12</v>
      </c>
      <c r="H18" s="23"/>
    </row>
    <row r="19" spans="2:8" s="22" customFormat="1" ht="34.9" customHeight="1" x14ac:dyDescent="0.2">
      <c r="B19" s="44">
        <v>45904</v>
      </c>
      <c r="C19" s="45">
        <v>0.25</v>
      </c>
      <c r="D19" s="45">
        <v>0.5</v>
      </c>
      <c r="E19" s="45">
        <v>0.54166666666666663</v>
      </c>
      <c r="F19" s="45">
        <v>0.66666666666666663</v>
      </c>
      <c r="G19" s="53">
        <f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f>
        <v>9</v>
      </c>
      <c r="H19" s="23"/>
    </row>
    <row r="20" spans="2:8" s="22" customFormat="1" ht="34.9" customHeight="1" x14ac:dyDescent="0.2">
      <c r="B20" s="44">
        <v>45905</v>
      </c>
      <c r="C20" s="45">
        <v>0.3125</v>
      </c>
      <c r="D20" s="45">
        <v>0.5</v>
      </c>
      <c r="E20" s="45">
        <v>0.54166666666666663</v>
      </c>
      <c r="F20" s="45">
        <v>0.63541666666666663</v>
      </c>
      <c r="G20" s="53">
        <f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f>
        <v>6.75</v>
      </c>
      <c r="H20" s="23"/>
    </row>
    <row r="21" spans="2:8" s="22" customFormat="1" ht="34.9" customHeight="1" x14ac:dyDescent="0.2">
      <c r="B21" s="44">
        <v>45906</v>
      </c>
      <c r="C21" s="45">
        <v>0.375</v>
      </c>
      <c r="D21" s="45">
        <v>0.51041666666666663</v>
      </c>
      <c r="E21" s="45">
        <v>0.55208333333333337</v>
      </c>
      <c r="F21" s="45">
        <v>0.77083333333333337</v>
      </c>
      <c r="G21" s="53">
        <f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f>
        <v>8.5</v>
      </c>
      <c r="H21" s="23"/>
    </row>
    <row r="22" spans="2:8" s="22" customFormat="1" ht="34.9" customHeight="1" x14ac:dyDescent="0.2">
      <c r="B22" s="44">
        <v>45907</v>
      </c>
      <c r="C22" s="45">
        <v>0.3125</v>
      </c>
      <c r="D22" s="45">
        <v>0.5</v>
      </c>
      <c r="E22" s="45">
        <v>0.5625</v>
      </c>
      <c r="F22" s="45">
        <v>0.71875</v>
      </c>
      <c r="G22" s="53">
        <f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f>
        <v>8.25</v>
      </c>
      <c r="H22" s="23"/>
    </row>
    <row r="23" spans="2:8" s="22" customFormat="1" ht="34.9" customHeight="1" x14ac:dyDescent="0.2">
      <c r="B23" s="23"/>
      <c r="C23" s="23"/>
      <c r="D23" s="23"/>
      <c r="E23" s="23"/>
      <c r="F23" s="23"/>
      <c r="G23" s="23"/>
      <c r="H23" s="23"/>
    </row>
    <row r="25" spans="2:8" ht="30" customHeight="1" thickBot="1" x14ac:dyDescent="0.25"/>
    <row r="26" spans="2:8" ht="30" customHeight="1" x14ac:dyDescent="0.2">
      <c r="B26" s="54"/>
      <c r="C26" s="55"/>
      <c r="D26" s="55"/>
      <c r="E26" s="55"/>
      <c r="F26" s="55"/>
      <c r="G26" s="56"/>
    </row>
    <row r="27" spans="2:8" ht="30" customHeight="1" x14ac:dyDescent="0.2">
      <c r="B27" s="57"/>
      <c r="G27" s="58"/>
    </row>
    <row r="28" spans="2:8" ht="30" customHeight="1" thickBot="1" x14ac:dyDescent="0.25">
      <c r="B28" s="59"/>
      <c r="C28" s="60"/>
      <c r="D28" s="60"/>
      <c r="E28" s="60"/>
      <c r="F28" s="60"/>
      <c r="G28" s="61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D011F8DB-1705-42E2-BAA5-42A4CD32AA34}"/>
    <dataValidation allowBlank="1" showInputMessage="1" showErrorMessage="1" prompt="Le total des heures normales est calculé automatiquement dans cette cellule" sqref="E11" xr:uid="{7EC80738-AF24-4521-AD75-1D64ED4C8538}"/>
    <dataValidation allowBlank="1" showInputMessage="1" showErrorMessage="1" prompt="Entrez la date dans cette colonne" sqref="B15" xr:uid="{0CB3A29C-B631-4B54-8E91-39A063B96B34}"/>
    <dataValidation allowBlank="1" showInputMessage="1" showErrorMessage="1" prompt="Entrez l’heure d’arrivée dans cette colonne" sqref="C15" xr:uid="{9803E4EC-BB83-476A-8331-2B3A637F61EA}"/>
    <dataValidation allowBlank="1" showInputMessage="1" showErrorMessage="1" prompt="Entrez l’heure de début du déjeuner dans cette colonne" sqref="D15" xr:uid="{E70D61D2-6DD8-41AC-9E42-DD0BA80AF610}"/>
    <dataValidation allowBlank="1" showInputMessage="1" showErrorMessage="1" prompt="Entrez l’heure de fin du déjeuner dans cette colonne" sqref="E15" xr:uid="{DF31C5E8-A925-46E3-A04D-6374C376D22D}"/>
    <dataValidation allowBlank="1" showInputMessage="1" showErrorMessage="1" prompt="Entrez l’heure de départ dans cette colonne" sqref="F15" xr:uid="{116082BA-CD66-4AF5-BFFE-FC467A5E8E55}"/>
    <dataValidation allowBlank="1" showInputMessage="1" showErrorMessage="1" prompt="Les heures de travail sont calculées automatiquement dans cette colonne" sqref="G15" xr:uid="{A4C75237-E25A-4F8C-AA55-1623F920D18A}"/>
    <dataValidation allowBlank="1" showInputMessage="1" showErrorMessage="1" prompt="Les heures supplémentaires sont calculées automatiquement dans cette cellule" sqref="B11" xr:uid="{D034E6A8-C657-44E2-976B-DE30D8162C96}"/>
    <dataValidation allowBlank="1" showInputMessage="1" showErrorMessage="1" prompt="Le total des heures de travail est calculé automatiquement dans cette cellule" sqref="E9" xr:uid="{ACA8C98D-AC8F-4CA2-95B6-B46204419B63}"/>
    <dataValidation allowBlank="1" showInputMessage="1" showErrorMessage="1" prompt="Entrez la date de fin de la période dans cette cellule" sqref="E14" xr:uid="{53B383FA-BC2D-43BA-BD24-1DD2D70BF254}"/>
    <dataValidation allowBlank="1" showInputMessage="1" showErrorMessage="1" prompt="Entrez la date de début de la période dans cette cellule" sqref="B14" xr:uid="{10BA38D2-1F23-42A8-974F-EDBD0E114C80}"/>
    <dataValidation allowBlank="1" showInputMessage="1" showErrorMessage="1" prompt="Entrez la période de la feuille de temps dans cette section" sqref="B12" xr:uid="{AFE9941C-E665-45C6-B567-A61AA02615D6}"/>
    <dataValidation allowBlank="1" showInputMessage="1" showErrorMessage="1" prompt="Entrez les informations sur le responsable dans cette section" sqref="E5" xr:uid="{AAAAE5DC-08C9-4F99-81A6-E5B6742B289F}"/>
    <dataValidation allowBlank="1" showInputMessage="1" showErrorMessage="1" prompt="Entrez les informations sur l’employé dans cette section" sqref="B5" xr:uid="{79CB405A-1EAD-407C-8A44-8C8AAF0F83F6}"/>
    <dataValidation allowBlank="1" showInputMessage="1" showErrorMessage="1" prompt="Entrez le numéro de téléphone du responsable dans cette cellule" sqref="E7" xr:uid="{F9E11F6F-E402-404B-A4B0-CC3CCE69B424}"/>
    <dataValidation allowBlank="1" showInputMessage="1" showErrorMessage="1" prompt="Entrez le nom du responsable dans cette cellule" sqref="E6" xr:uid="{1ECD476C-2968-4A30-8AF2-26B5CDC1781C}"/>
    <dataValidation allowBlank="1" showInputMessage="1" showErrorMessage="1" prompt="Entrez le numéro de téléphone de l’employé dans cette cellule" sqref="B7" xr:uid="{B666A8C7-3DDE-43C1-809A-01EBBE737A52}"/>
    <dataValidation allowBlank="1" showInputMessage="1" showErrorMessage="1" prompt="Entrez le nom de l’employé dans cette cellule" sqref="B6" xr:uid="{C934B9DD-AE0E-4CE1-BD26-F72198943E15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9333F-9748-49F7-8417-694E63F4058F}">
  <sheetPr>
    <pageSetUpPr fitToPage="1"/>
  </sheetPr>
  <dimension ref="A1:J28"/>
  <sheetViews>
    <sheetView showGridLines="0" topLeftCell="A13" zoomScaleNormal="100" workbookViewId="0">
      <selection activeCell="C20" sqref="C20:F20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  <c r="I1" s="22"/>
    </row>
    <row r="2" spans="1:10" ht="40.15" customHeight="1" x14ac:dyDescent="0.2">
      <c r="A2" s="8"/>
      <c r="B2" s="64" t="s">
        <v>0</v>
      </c>
      <c r="C2" s="64"/>
      <c r="D2" s="64"/>
      <c r="E2" s="64"/>
      <c r="F2" s="5"/>
      <c r="G2" s="5"/>
      <c r="H2" s="4"/>
      <c r="I2" s="3"/>
    </row>
    <row r="3" spans="1:10" s="2" customFormat="1" ht="40.15" customHeight="1" x14ac:dyDescent="0.2">
      <c r="A3" s="9"/>
      <c r="B3" s="65" t="s">
        <v>16</v>
      </c>
      <c r="C3" s="65"/>
      <c r="D3" s="65"/>
      <c r="E3" s="65"/>
      <c r="F3" s="7"/>
      <c r="G3" s="7"/>
      <c r="H3" s="6" t="s">
        <v>15</v>
      </c>
      <c r="I3" s="25"/>
    </row>
    <row r="4" spans="1:10" s="25" customFormat="1" ht="19.899999999999999" customHeight="1" x14ac:dyDescent="0.2">
      <c r="B4" s="46"/>
      <c r="C4" s="24"/>
      <c r="D4" s="24"/>
      <c r="E4" s="24"/>
      <c r="F4" s="24"/>
      <c r="G4" s="24"/>
      <c r="H4" s="24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7"/>
    </row>
    <row r="6" spans="1:10" s="27" customFormat="1" ht="34.9" customHeight="1" x14ac:dyDescent="0.25">
      <c r="B6" s="62" t="s">
        <v>19</v>
      </c>
      <c r="C6" s="48"/>
      <c r="D6" s="48"/>
      <c r="E6" s="47"/>
      <c r="F6" s="48"/>
      <c r="G6" s="47"/>
      <c r="H6" s="26"/>
    </row>
    <row r="7" spans="1:10" s="27" customFormat="1" ht="34.9" customHeight="1" x14ac:dyDescent="0.25">
      <c r="B7" s="63" t="s">
        <v>17</v>
      </c>
      <c r="C7" s="48"/>
      <c r="D7" s="48"/>
      <c r="E7" s="49"/>
      <c r="F7" s="48"/>
      <c r="G7" s="49"/>
      <c r="H7" s="26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7"/>
      <c r="J8" s="1"/>
    </row>
    <row r="9" spans="1:10" s="27" customFormat="1" ht="37.9" customHeight="1" x14ac:dyDescent="0.2">
      <c r="B9" s="29">
        <v>35</v>
      </c>
      <c r="C9" s="29"/>
      <c r="D9" s="29"/>
      <c r="E9" s="30">
        <f>SUM(Tableau_Feuille_de_temps2456[Heures de travail])</f>
        <v>27.999999999999996</v>
      </c>
      <c r="F9" s="31"/>
      <c r="G9" s="50"/>
    </row>
    <row r="10" spans="1:10" s="32" customFormat="1" ht="25.9" customHeight="1" x14ac:dyDescent="0.2">
      <c r="B10" s="33" t="s">
        <v>3</v>
      </c>
      <c r="C10" s="34"/>
      <c r="D10" s="34"/>
      <c r="E10" s="33" t="s">
        <v>10</v>
      </c>
      <c r="F10" s="34"/>
      <c r="G10" s="51"/>
      <c r="H10" s="35"/>
      <c r="I10" s="35"/>
    </row>
    <row r="11" spans="1:10" s="32" customFormat="1" ht="34.9" customHeight="1" x14ac:dyDescent="0.2">
      <c r="B11" s="36">
        <f>Total_des_heures_de_travail-HeuresNormales</f>
        <v>0</v>
      </c>
      <c r="C11" s="37"/>
      <c r="D11" s="37"/>
      <c r="E11" s="36">
        <f>IF(Heures_de_travail_hebdomadaires&lt;=Total_des_heures_de_travail,Heures_de_travail_hebdomadaires,Total_des_heures_de_travail)</f>
        <v>27.999999999999996</v>
      </c>
      <c r="F11" s="37"/>
      <c r="G11" s="35"/>
      <c r="H11" s="35"/>
      <c r="I11" s="35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  <c r="I12" s="22"/>
    </row>
    <row r="13" spans="1:10" s="22" customFormat="1" ht="34.9" customHeight="1" x14ac:dyDescent="0.25">
      <c r="B13" s="33" t="s">
        <v>5</v>
      </c>
      <c r="C13" s="38"/>
      <c r="D13" s="39"/>
      <c r="E13" s="33" t="s">
        <v>11</v>
      </c>
      <c r="F13" s="33"/>
      <c r="G13" s="51"/>
      <c r="H13" s="23"/>
    </row>
    <row r="14" spans="1:10" s="22" customFormat="1" ht="34.9" customHeight="1" x14ac:dyDescent="0.2">
      <c r="B14" s="40">
        <v>45887</v>
      </c>
      <c r="C14" s="40"/>
      <c r="D14" s="28"/>
      <c r="E14" s="40">
        <v>45914</v>
      </c>
      <c r="F14" s="28"/>
      <c r="G14" s="52"/>
      <c r="H14" s="23"/>
    </row>
    <row r="15" spans="1:10" s="22" customFormat="1" ht="40.15" customHeight="1" x14ac:dyDescent="0.2">
      <c r="B15" s="41" t="s">
        <v>6</v>
      </c>
      <c r="C15" s="42" t="s">
        <v>7</v>
      </c>
      <c r="D15" s="42" t="s">
        <v>8</v>
      </c>
      <c r="E15" s="42" t="s">
        <v>12</v>
      </c>
      <c r="F15" s="42" t="s">
        <v>13</v>
      </c>
      <c r="G15" s="43" t="s">
        <v>14</v>
      </c>
      <c r="H15" s="23"/>
    </row>
    <row r="16" spans="1:10" s="22" customFormat="1" ht="34.9" customHeight="1" x14ac:dyDescent="0.2">
      <c r="B16" s="44">
        <v>45908</v>
      </c>
      <c r="C16" s="45">
        <v>0.3125</v>
      </c>
      <c r="D16" s="45"/>
      <c r="E16" s="45"/>
      <c r="F16" s="45">
        <v>0.60416666666666663</v>
      </c>
      <c r="G16" s="53">
        <f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f>
        <v>6.9999999999999991</v>
      </c>
      <c r="H16" s="23"/>
    </row>
    <row r="17" spans="2:8" s="22" customFormat="1" ht="34.9" customHeight="1" x14ac:dyDescent="0.2">
      <c r="B17" s="44">
        <v>45909</v>
      </c>
      <c r="C17" s="45">
        <v>0.3125</v>
      </c>
      <c r="D17" s="45"/>
      <c r="E17" s="45"/>
      <c r="F17" s="45">
        <v>0.60416666666666663</v>
      </c>
      <c r="G17" s="53">
        <f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f>
        <v>6.9999999999999991</v>
      </c>
      <c r="H17" s="23"/>
    </row>
    <row r="18" spans="2:8" s="22" customFormat="1" ht="34.9" customHeight="1" x14ac:dyDescent="0.2">
      <c r="B18" s="44">
        <v>45910</v>
      </c>
      <c r="C18" s="45">
        <v>0.3125</v>
      </c>
      <c r="D18" s="45"/>
      <c r="E18" s="45"/>
      <c r="F18" s="45">
        <v>0.60416666666666663</v>
      </c>
      <c r="G18" s="53">
        <f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f>
        <v>6.9999999999999991</v>
      </c>
      <c r="H18" s="23"/>
    </row>
    <row r="19" spans="2:8" s="22" customFormat="1" ht="34.9" customHeight="1" x14ac:dyDescent="0.2">
      <c r="B19" s="44">
        <v>45911</v>
      </c>
      <c r="C19" s="45">
        <v>0.3125</v>
      </c>
      <c r="D19" s="45"/>
      <c r="E19" s="45"/>
      <c r="F19" s="45">
        <v>0.60416666666666663</v>
      </c>
      <c r="G19" s="53">
        <f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f>
        <v>6.9999999999999991</v>
      </c>
      <c r="H19" s="23"/>
    </row>
    <row r="20" spans="2:8" s="22" customFormat="1" ht="34.9" customHeight="1" x14ac:dyDescent="0.2">
      <c r="B20" s="44">
        <v>45912</v>
      </c>
      <c r="C20" s="45"/>
      <c r="D20" s="45"/>
      <c r="E20" s="45"/>
      <c r="F20" s="45"/>
      <c r="G20" s="53">
        <f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f>
        <v>0</v>
      </c>
      <c r="H20" s="23"/>
    </row>
    <row r="21" spans="2:8" s="22" customFormat="1" ht="34.9" customHeight="1" x14ac:dyDescent="0.2">
      <c r="B21" s="44">
        <v>45913</v>
      </c>
      <c r="C21" s="45"/>
      <c r="D21" s="45"/>
      <c r="E21" s="45"/>
      <c r="F21" s="45"/>
      <c r="G21" s="53">
        <f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f>
        <v>0</v>
      </c>
      <c r="H21" s="23"/>
    </row>
    <row r="22" spans="2:8" s="22" customFormat="1" ht="34.9" customHeight="1" x14ac:dyDescent="0.2">
      <c r="B22" s="44">
        <v>45914</v>
      </c>
      <c r="C22" s="45"/>
      <c r="D22" s="45"/>
      <c r="E22" s="45"/>
      <c r="F22" s="45"/>
      <c r="G22" s="53">
        <f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f>
        <v>0</v>
      </c>
      <c r="H22" s="23"/>
    </row>
    <row r="23" spans="2:8" s="22" customFormat="1" ht="34.9" customHeight="1" x14ac:dyDescent="0.2">
      <c r="B23" s="23"/>
      <c r="C23" s="23"/>
      <c r="D23" s="23"/>
      <c r="E23" s="23"/>
      <c r="F23" s="23"/>
      <c r="G23" s="23"/>
      <c r="H23" s="23"/>
    </row>
    <row r="25" spans="2:8" ht="30" customHeight="1" thickBot="1" x14ac:dyDescent="0.25"/>
    <row r="26" spans="2:8" ht="30" customHeight="1" x14ac:dyDescent="0.2">
      <c r="B26" s="54"/>
      <c r="C26" s="55"/>
      <c r="D26" s="55"/>
      <c r="E26" s="55"/>
      <c r="F26" s="55"/>
      <c r="G26" s="56"/>
    </row>
    <row r="27" spans="2:8" ht="30" customHeight="1" x14ac:dyDescent="0.2">
      <c r="B27" s="57"/>
      <c r="G27" s="58"/>
    </row>
    <row r="28" spans="2:8" ht="30" customHeight="1" thickBot="1" x14ac:dyDescent="0.25">
      <c r="B28" s="59"/>
      <c r="C28" s="60"/>
      <c r="D28" s="60"/>
      <c r="E28" s="60"/>
      <c r="F28" s="60"/>
      <c r="G28" s="61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3E186103-03C1-4A42-9F11-4AB7BD912684}"/>
    <dataValidation allowBlank="1" showInputMessage="1" showErrorMessage="1" prompt="Entrez le numéro de téléphone de l’employé dans cette cellule" sqref="B7" xr:uid="{4B2AF50C-AAD0-4309-8390-65091B54DFDB}"/>
    <dataValidation allowBlank="1" showInputMessage="1" showErrorMessage="1" prompt="Entrez le nom du responsable dans cette cellule" sqref="E6" xr:uid="{3EFAC010-0EF2-4D4A-A556-00556CEA5006}"/>
    <dataValidation allowBlank="1" showInputMessage="1" showErrorMessage="1" prompt="Entrez le numéro de téléphone du responsable dans cette cellule" sqref="E7" xr:uid="{D1FA18A2-DEBD-42E6-AA78-EE9BF197A974}"/>
    <dataValidation allowBlank="1" showInputMessage="1" showErrorMessage="1" prompt="Entrez les informations sur l’employé dans cette section" sqref="B5" xr:uid="{9E083B10-C206-4550-9927-41A8ED52AB60}"/>
    <dataValidation allowBlank="1" showInputMessage="1" showErrorMessage="1" prompt="Entrez les informations sur le responsable dans cette section" sqref="E5" xr:uid="{18D30B91-C87C-4262-A3E7-7E0B4A6EF73B}"/>
    <dataValidation allowBlank="1" showInputMessage="1" showErrorMessage="1" prompt="Entrez la période de la feuille de temps dans cette section" sqref="B12" xr:uid="{5A2F2D98-A0AF-4D86-8EDF-152B61FC15D2}"/>
    <dataValidation allowBlank="1" showInputMessage="1" showErrorMessage="1" prompt="Entrez la date de début de la période dans cette cellule" sqref="B14" xr:uid="{16FAD283-AF0D-4491-91CC-C6A33B697957}"/>
    <dataValidation allowBlank="1" showInputMessage="1" showErrorMessage="1" prompt="Entrez la date de fin de la période dans cette cellule" sqref="E14" xr:uid="{FC145728-467E-4323-A463-BD81FD662D08}"/>
    <dataValidation allowBlank="1" showInputMessage="1" showErrorMessage="1" prompt="Le total des heures de travail est calculé automatiquement dans cette cellule" sqref="E9" xr:uid="{315A37C0-B29C-479F-B065-8A570177BFE5}"/>
    <dataValidation allowBlank="1" showInputMessage="1" showErrorMessage="1" prompt="Les heures supplémentaires sont calculées automatiquement dans cette cellule" sqref="B11" xr:uid="{7DC48698-3AF4-4504-ADE8-326C769F5739}"/>
    <dataValidation allowBlank="1" showInputMessage="1" showErrorMessage="1" prompt="Les heures de travail sont calculées automatiquement dans cette colonne" sqref="G15" xr:uid="{73B37935-8A74-4CAB-950D-C7D69C2A29AD}"/>
    <dataValidation allowBlank="1" showInputMessage="1" showErrorMessage="1" prompt="Entrez l’heure de départ dans cette colonne" sqref="F15" xr:uid="{8531826E-8ADC-4AEF-8F11-7A7AC795FD50}"/>
    <dataValidation allowBlank="1" showInputMessage="1" showErrorMessage="1" prompt="Entrez l’heure de fin du déjeuner dans cette colonne" sqref="E15" xr:uid="{367ED587-73C1-49C1-8EA1-81CABCECBE12}"/>
    <dataValidation allowBlank="1" showInputMessage="1" showErrorMessage="1" prompt="Entrez l’heure de début du déjeuner dans cette colonne" sqref="D15" xr:uid="{5A884432-ABCE-4970-946E-302E62157F20}"/>
    <dataValidation allowBlank="1" showInputMessage="1" showErrorMessage="1" prompt="Entrez l’heure d’arrivée dans cette colonne" sqref="C15" xr:uid="{7E5AE3E5-079A-4769-BAB0-1E4F4C1BECDC}"/>
    <dataValidation allowBlank="1" showInputMessage="1" showErrorMessage="1" prompt="Entrez la date dans cette colonne" sqref="B15" xr:uid="{46FE3A06-9380-4BA2-BBA1-1DF9D367C3CF}"/>
    <dataValidation allowBlank="1" showInputMessage="1" showErrorMessage="1" prompt="Le total des heures normales est calculé automatiquement dans cette cellule" sqref="E11" xr:uid="{E6E45337-2D2D-478E-9593-C1E952F419CE}"/>
    <dataValidation allowBlank="1" showInputMessage="1" showErrorMessage="1" prompt="Entrez le nombre total d’heures de travail de la semaine dans cette cellule" sqref="B9" xr:uid="{833A9DEE-1766-4D75-A0FE-5BFACDFD2A51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AC1B8-9F30-4B32-9286-EB2199BFA81C}">
  <sheetPr>
    <pageSetUpPr fitToPage="1"/>
  </sheetPr>
  <dimension ref="A1:J28"/>
  <sheetViews>
    <sheetView showGridLines="0" topLeftCell="A13" zoomScaleNormal="100" workbookViewId="0">
      <selection activeCell="F22" sqref="F22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  <c r="I1" s="22"/>
    </row>
    <row r="2" spans="1:10" ht="40.15" customHeight="1" x14ac:dyDescent="0.2">
      <c r="A2" s="8"/>
      <c r="B2" s="64" t="s">
        <v>0</v>
      </c>
      <c r="C2" s="64"/>
      <c r="D2" s="64"/>
      <c r="E2" s="64"/>
      <c r="F2" s="5"/>
      <c r="G2" s="5"/>
      <c r="H2" s="4"/>
      <c r="I2" s="3"/>
    </row>
    <row r="3" spans="1:10" s="2" customFormat="1" ht="40.15" customHeight="1" x14ac:dyDescent="0.2">
      <c r="A3" s="9"/>
      <c r="B3" s="65" t="s">
        <v>16</v>
      </c>
      <c r="C3" s="65"/>
      <c r="D3" s="65"/>
      <c r="E3" s="65"/>
      <c r="F3" s="7"/>
      <c r="G3" s="7"/>
      <c r="H3" s="6" t="s">
        <v>15</v>
      </c>
      <c r="I3" s="25"/>
    </row>
    <row r="4" spans="1:10" s="25" customFormat="1" ht="19.899999999999999" customHeight="1" x14ac:dyDescent="0.2">
      <c r="B4" s="46"/>
      <c r="C4" s="24"/>
      <c r="D4" s="24"/>
      <c r="E4" s="24"/>
      <c r="F4" s="24"/>
      <c r="G4" s="24"/>
      <c r="H4" s="24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7"/>
    </row>
    <row r="6" spans="1:10" s="27" customFormat="1" ht="34.9" customHeight="1" x14ac:dyDescent="0.25">
      <c r="B6" s="62" t="s">
        <v>19</v>
      </c>
      <c r="C6" s="48"/>
      <c r="D6" s="48"/>
      <c r="E6" s="47"/>
      <c r="F6" s="48"/>
      <c r="G6" s="47"/>
      <c r="H6" s="26"/>
    </row>
    <row r="7" spans="1:10" s="27" customFormat="1" ht="34.9" customHeight="1" x14ac:dyDescent="0.25">
      <c r="B7" s="63" t="s">
        <v>17</v>
      </c>
      <c r="C7" s="48"/>
      <c r="D7" s="48"/>
      <c r="E7" s="49"/>
      <c r="F7" s="48"/>
      <c r="G7" s="49"/>
      <c r="H7" s="26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7"/>
      <c r="J8" s="1"/>
    </row>
    <row r="9" spans="1:10" s="27" customFormat="1" ht="37.9" customHeight="1" x14ac:dyDescent="0.2">
      <c r="B9" s="29">
        <v>35</v>
      </c>
      <c r="C9" s="29"/>
      <c r="D9" s="29"/>
      <c r="E9" s="30">
        <f>SUM(Tableau_Feuille_de_temps24563[Heures de travail])</f>
        <v>6.9999999999999991</v>
      </c>
      <c r="F9" s="31"/>
      <c r="G9" s="50"/>
    </row>
    <row r="10" spans="1:10" s="32" customFormat="1" ht="25.9" customHeight="1" x14ac:dyDescent="0.2">
      <c r="B10" s="33" t="s">
        <v>3</v>
      </c>
      <c r="C10" s="34"/>
      <c r="D10" s="34"/>
      <c r="E10" s="33" t="s">
        <v>10</v>
      </c>
      <c r="F10" s="34"/>
      <c r="G10" s="51"/>
      <c r="H10" s="35"/>
      <c r="I10" s="35"/>
    </row>
    <row r="11" spans="1:10" s="32" customFormat="1" ht="34.9" customHeight="1" x14ac:dyDescent="0.2">
      <c r="B11" s="36">
        <f>Total_des_heures_de_travail-HeuresNormales</f>
        <v>0</v>
      </c>
      <c r="C11" s="37"/>
      <c r="D11" s="37"/>
      <c r="E11" s="36">
        <f>IF(Heures_de_travail_hebdomadaires&lt;=Total_des_heures_de_travail,Heures_de_travail_hebdomadaires,Total_des_heures_de_travail)</f>
        <v>6.9999999999999991</v>
      </c>
      <c r="F11" s="37"/>
      <c r="G11" s="35"/>
      <c r="H11" s="35"/>
      <c r="I11" s="35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  <c r="I12" s="22"/>
    </row>
    <row r="13" spans="1:10" s="22" customFormat="1" ht="34.9" customHeight="1" x14ac:dyDescent="0.25">
      <c r="B13" s="33" t="s">
        <v>5</v>
      </c>
      <c r="C13" s="38"/>
      <c r="D13" s="39"/>
      <c r="E13" s="33" t="s">
        <v>11</v>
      </c>
      <c r="F13" s="33"/>
      <c r="G13" s="51"/>
      <c r="H13" s="23"/>
    </row>
    <row r="14" spans="1:10" s="22" customFormat="1" ht="34.9" customHeight="1" x14ac:dyDescent="0.2">
      <c r="B14" s="40">
        <v>45887</v>
      </c>
      <c r="C14" s="40"/>
      <c r="D14" s="28"/>
      <c r="E14" s="40">
        <v>45914</v>
      </c>
      <c r="F14" s="28"/>
      <c r="G14" s="52"/>
      <c r="H14" s="23"/>
    </row>
    <row r="15" spans="1:10" s="22" customFormat="1" ht="40.15" customHeight="1" x14ac:dyDescent="0.2">
      <c r="B15" s="41" t="s">
        <v>6</v>
      </c>
      <c r="C15" s="42" t="s">
        <v>7</v>
      </c>
      <c r="D15" s="42" t="s">
        <v>8</v>
      </c>
      <c r="E15" s="42" t="s">
        <v>12</v>
      </c>
      <c r="F15" s="42" t="s">
        <v>13</v>
      </c>
      <c r="G15" s="43" t="s">
        <v>14</v>
      </c>
      <c r="H15" s="23"/>
    </row>
    <row r="16" spans="1:10" s="22" customFormat="1" ht="34.9" customHeight="1" x14ac:dyDescent="0.2">
      <c r="B16" s="44">
        <v>45908</v>
      </c>
      <c r="C16" s="45"/>
      <c r="D16" s="45"/>
      <c r="E16" s="45"/>
      <c r="F16" s="45"/>
      <c r="G16" s="53">
        <f>IFERROR(IF(COUNT(Tableau_Feuille_de_temps24563[[#This Row],[Heure d’arrivée]:[Heure de départ]])=4,(IF(Tableau_Feuille_de_temps24563[[#This Row],[Heure de départ]]&lt;Tableau_Feuille_de_temps24563[[#This Row],[Heure d’arrivée]],1,0)+Tableau_Feuille_de_temps24563[[#This Row],[Heure de départ]])-Tableau_Feuille_de_temps24563[[#This Row],[Fin du déjeuner]]+Tableau_Feuille_de_temps24563[[#This Row],[Début du déjeuner]]-Tableau_Feuille_de_temps24563[[#This Row],[Heure d’arrivée]],IF(AND(LEN(Tableau_Feuille_de_temps24563[[#This Row],[Heure d’arrivée]])&lt;&gt;0,LEN(Tableau_Feuille_de_temps24563[[#This Row],[Heure de départ]])&lt;&gt;0),(IF(Tableau_Feuille_de_temps24563[[#This Row],[Heure de départ]]&lt;Tableau_Feuille_de_temps24563[[#This Row],[Heure d’arrivée]],1,0)+Tableau_Feuille_de_temps24563[[#This Row],[Heure de départ]])-Tableau_Feuille_de_temps24563[[#This Row],[Heure d’arrivée]],0))*24,0)</f>
        <v>0</v>
      </c>
      <c r="H16" s="23"/>
    </row>
    <row r="17" spans="2:8" s="22" customFormat="1" ht="34.9" customHeight="1" x14ac:dyDescent="0.2">
      <c r="B17" s="44">
        <v>45909</v>
      </c>
      <c r="C17" s="45"/>
      <c r="D17" s="45"/>
      <c r="E17" s="45"/>
      <c r="F17" s="45"/>
      <c r="G17" s="53">
        <f>IFERROR(IF(COUNT(Tableau_Feuille_de_temps24563[[#This Row],[Heure d’arrivée]:[Heure de départ]])=4,(IF(Tableau_Feuille_de_temps24563[[#This Row],[Heure de départ]]&lt;Tableau_Feuille_de_temps24563[[#This Row],[Heure d’arrivée]],1,0)+Tableau_Feuille_de_temps24563[[#This Row],[Heure de départ]])-Tableau_Feuille_de_temps24563[[#This Row],[Fin du déjeuner]]+Tableau_Feuille_de_temps24563[[#This Row],[Début du déjeuner]]-Tableau_Feuille_de_temps24563[[#This Row],[Heure d’arrivée]],IF(AND(LEN(Tableau_Feuille_de_temps24563[[#This Row],[Heure d’arrivée]])&lt;&gt;0,LEN(Tableau_Feuille_de_temps24563[[#This Row],[Heure de départ]])&lt;&gt;0),(IF(Tableau_Feuille_de_temps24563[[#This Row],[Heure de départ]]&lt;Tableau_Feuille_de_temps24563[[#This Row],[Heure d’arrivée]],1,0)+Tableau_Feuille_de_temps24563[[#This Row],[Heure de départ]])-Tableau_Feuille_de_temps24563[[#This Row],[Heure d’arrivée]],0))*24,0)</f>
        <v>0</v>
      </c>
      <c r="H17" s="23"/>
    </row>
    <row r="18" spans="2:8" s="22" customFormat="1" ht="34.9" customHeight="1" x14ac:dyDescent="0.2">
      <c r="B18" s="44">
        <v>45910</v>
      </c>
      <c r="C18" s="45"/>
      <c r="D18" s="45"/>
      <c r="E18" s="45"/>
      <c r="F18" s="45"/>
      <c r="G18" s="53">
        <f>IFERROR(IF(COUNT(Tableau_Feuille_de_temps24563[[#This Row],[Heure d’arrivée]:[Heure de départ]])=4,(IF(Tableau_Feuille_de_temps24563[[#This Row],[Heure de départ]]&lt;Tableau_Feuille_de_temps24563[[#This Row],[Heure d’arrivée]],1,0)+Tableau_Feuille_de_temps24563[[#This Row],[Heure de départ]])-Tableau_Feuille_de_temps24563[[#This Row],[Fin du déjeuner]]+Tableau_Feuille_de_temps24563[[#This Row],[Début du déjeuner]]-Tableau_Feuille_de_temps24563[[#This Row],[Heure d’arrivée]],IF(AND(LEN(Tableau_Feuille_de_temps24563[[#This Row],[Heure d’arrivée]])&lt;&gt;0,LEN(Tableau_Feuille_de_temps24563[[#This Row],[Heure de départ]])&lt;&gt;0),(IF(Tableau_Feuille_de_temps24563[[#This Row],[Heure de départ]]&lt;Tableau_Feuille_de_temps24563[[#This Row],[Heure d’arrivée]],1,0)+Tableau_Feuille_de_temps24563[[#This Row],[Heure de départ]])-Tableau_Feuille_de_temps24563[[#This Row],[Heure d’arrivée]],0))*24,0)</f>
        <v>0</v>
      </c>
      <c r="H18" s="23"/>
    </row>
    <row r="19" spans="2:8" s="22" customFormat="1" ht="34.9" customHeight="1" x14ac:dyDescent="0.2">
      <c r="B19" s="44">
        <v>45911</v>
      </c>
      <c r="C19" s="45"/>
      <c r="D19" s="45"/>
      <c r="E19" s="45"/>
      <c r="F19" s="45"/>
      <c r="G19" s="53">
        <f>IFERROR(IF(COUNT(Tableau_Feuille_de_temps24563[[#This Row],[Heure d’arrivée]:[Heure de départ]])=4,(IF(Tableau_Feuille_de_temps24563[[#This Row],[Heure de départ]]&lt;Tableau_Feuille_de_temps24563[[#This Row],[Heure d’arrivée]],1,0)+Tableau_Feuille_de_temps24563[[#This Row],[Heure de départ]])-Tableau_Feuille_de_temps24563[[#This Row],[Fin du déjeuner]]+Tableau_Feuille_de_temps24563[[#This Row],[Début du déjeuner]]-Tableau_Feuille_de_temps24563[[#This Row],[Heure d’arrivée]],IF(AND(LEN(Tableau_Feuille_de_temps24563[[#This Row],[Heure d’arrivée]])&lt;&gt;0,LEN(Tableau_Feuille_de_temps24563[[#This Row],[Heure de départ]])&lt;&gt;0),(IF(Tableau_Feuille_de_temps24563[[#This Row],[Heure de départ]]&lt;Tableau_Feuille_de_temps24563[[#This Row],[Heure d’arrivée]],1,0)+Tableau_Feuille_de_temps24563[[#This Row],[Heure de départ]])-Tableau_Feuille_de_temps24563[[#This Row],[Heure d’arrivée]],0))*24,0)</f>
        <v>0</v>
      </c>
      <c r="H19" s="23"/>
    </row>
    <row r="20" spans="2:8" s="22" customFormat="1" ht="34.9" customHeight="1" x14ac:dyDescent="0.2">
      <c r="B20" s="44">
        <v>45912</v>
      </c>
      <c r="C20" s="45">
        <v>0.3125</v>
      </c>
      <c r="D20" s="45"/>
      <c r="E20" s="45"/>
      <c r="F20" s="45">
        <v>0.60416666666666663</v>
      </c>
      <c r="G20" s="53">
        <f>IFERROR(IF(COUNT(Tableau_Feuille_de_temps24563[[#This Row],[Heure d’arrivée]:[Heure de départ]])=4,(IF(Tableau_Feuille_de_temps24563[[#This Row],[Heure de départ]]&lt;Tableau_Feuille_de_temps24563[[#This Row],[Heure d’arrivée]],1,0)+Tableau_Feuille_de_temps24563[[#This Row],[Heure de départ]])-Tableau_Feuille_de_temps24563[[#This Row],[Fin du déjeuner]]+Tableau_Feuille_de_temps24563[[#This Row],[Début du déjeuner]]-Tableau_Feuille_de_temps24563[[#This Row],[Heure d’arrivée]],IF(AND(LEN(Tableau_Feuille_de_temps24563[[#This Row],[Heure d’arrivée]])&lt;&gt;0,LEN(Tableau_Feuille_de_temps24563[[#This Row],[Heure de départ]])&lt;&gt;0),(IF(Tableau_Feuille_de_temps24563[[#This Row],[Heure de départ]]&lt;Tableau_Feuille_de_temps24563[[#This Row],[Heure d’arrivée]],1,0)+Tableau_Feuille_de_temps24563[[#This Row],[Heure de départ]])-Tableau_Feuille_de_temps24563[[#This Row],[Heure d’arrivée]],0))*24,0)</f>
        <v>6.9999999999999991</v>
      </c>
      <c r="H20" s="23"/>
    </row>
    <row r="21" spans="2:8" s="22" customFormat="1" ht="34.9" customHeight="1" x14ac:dyDescent="0.2">
      <c r="B21" s="44">
        <v>45913</v>
      </c>
      <c r="C21" s="45" t="s">
        <v>18</v>
      </c>
      <c r="D21" s="45" t="s">
        <v>18</v>
      </c>
      <c r="E21" s="45" t="s">
        <v>18</v>
      </c>
      <c r="F21" s="45" t="s">
        <v>18</v>
      </c>
      <c r="G21" s="53"/>
      <c r="H21" s="23"/>
    </row>
    <row r="22" spans="2:8" s="22" customFormat="1" ht="34.9" customHeight="1" x14ac:dyDescent="0.2">
      <c r="B22" s="44">
        <v>45914</v>
      </c>
      <c r="C22" s="45" t="s">
        <v>18</v>
      </c>
      <c r="D22" s="45" t="s">
        <v>18</v>
      </c>
      <c r="E22" s="45" t="s">
        <v>18</v>
      </c>
      <c r="F22" s="45" t="s">
        <v>18</v>
      </c>
      <c r="G22" s="53">
        <f>IFERROR(IF(COUNT(Tableau_Feuille_de_temps24563[[#This Row],[Heure d’arrivée]:[Heure de départ]])=4,(IF(Tableau_Feuille_de_temps24563[[#This Row],[Heure de départ]]&lt;Tableau_Feuille_de_temps24563[[#This Row],[Heure d’arrivée]],1,0)+Tableau_Feuille_de_temps24563[[#This Row],[Heure de départ]])-Tableau_Feuille_de_temps24563[[#This Row],[Fin du déjeuner]]+Tableau_Feuille_de_temps24563[[#This Row],[Début du déjeuner]]-Tableau_Feuille_de_temps24563[[#This Row],[Heure d’arrivée]],IF(AND(LEN(Tableau_Feuille_de_temps24563[[#This Row],[Heure d’arrivée]])&lt;&gt;0,LEN(Tableau_Feuille_de_temps24563[[#This Row],[Heure de départ]])&lt;&gt;0),(IF(Tableau_Feuille_de_temps24563[[#This Row],[Heure de départ]]&lt;Tableau_Feuille_de_temps24563[[#This Row],[Heure d’arrivée]],1,0)+Tableau_Feuille_de_temps24563[[#This Row],[Heure de départ]])-Tableau_Feuille_de_temps24563[[#This Row],[Heure d’arrivée]],0))*24,0)</f>
        <v>0</v>
      </c>
      <c r="H22" s="23"/>
    </row>
    <row r="23" spans="2:8" s="22" customFormat="1" ht="34.9" customHeight="1" x14ac:dyDescent="0.2">
      <c r="B23" s="23"/>
      <c r="C23" s="23"/>
      <c r="D23" s="23"/>
      <c r="E23" s="23"/>
      <c r="F23" s="23"/>
      <c r="G23" s="23"/>
      <c r="H23" s="23"/>
    </row>
    <row r="25" spans="2:8" ht="30" customHeight="1" thickBot="1" x14ac:dyDescent="0.25"/>
    <row r="26" spans="2:8" ht="30" customHeight="1" x14ac:dyDescent="0.2">
      <c r="B26" s="54"/>
      <c r="C26" s="55"/>
      <c r="D26" s="55"/>
      <c r="E26" s="55"/>
      <c r="F26" s="55"/>
      <c r="G26" s="56"/>
    </row>
    <row r="27" spans="2:8" ht="30" customHeight="1" x14ac:dyDescent="0.2">
      <c r="B27" s="57"/>
      <c r="G27" s="58"/>
    </row>
    <row r="28" spans="2:8" ht="30" customHeight="1" thickBot="1" x14ac:dyDescent="0.25">
      <c r="B28" s="59"/>
      <c r="C28" s="60"/>
      <c r="D28" s="60"/>
      <c r="E28" s="60"/>
      <c r="F28" s="60"/>
      <c r="G28" s="61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EDD88EC1-D51A-4C06-AA2F-6F044F75F89D}"/>
    <dataValidation allowBlank="1" showInputMessage="1" showErrorMessage="1" prompt="Le total des heures normales est calculé automatiquement dans cette cellule" sqref="E11" xr:uid="{84D5C2C4-0C18-4C74-B158-D5FA43B2124F}"/>
    <dataValidation allowBlank="1" showInputMessage="1" showErrorMessage="1" prompt="Entrez la date dans cette colonne" sqref="B15" xr:uid="{68266D95-6A8C-4F77-9290-A4CEF8BD725C}"/>
    <dataValidation allowBlank="1" showInputMessage="1" showErrorMessage="1" prompt="Entrez l’heure d’arrivée dans cette colonne" sqref="C15" xr:uid="{1BF1FD44-CA8A-4D20-AB34-BF30F8027DAB}"/>
    <dataValidation allowBlank="1" showInputMessage="1" showErrorMessage="1" prompt="Entrez l’heure de début du déjeuner dans cette colonne" sqref="D15" xr:uid="{77358F6C-5A23-45F8-B564-5B8F5EC5F51A}"/>
    <dataValidation allowBlank="1" showInputMessage="1" showErrorMessage="1" prompt="Entrez l’heure de fin du déjeuner dans cette colonne" sqref="E15" xr:uid="{B7764406-07B5-4D56-9085-2FDB5AF48AA6}"/>
    <dataValidation allowBlank="1" showInputMessage="1" showErrorMessage="1" prompt="Entrez l’heure de départ dans cette colonne" sqref="F15" xr:uid="{BE765168-CC0D-4166-972F-FA0E36C5C6F1}"/>
    <dataValidation allowBlank="1" showInputMessage="1" showErrorMessage="1" prompt="Les heures de travail sont calculées automatiquement dans cette colonne" sqref="G15" xr:uid="{3E021C94-1BC5-4711-8827-9B3DA16CDA76}"/>
    <dataValidation allowBlank="1" showInputMessage="1" showErrorMessage="1" prompt="Les heures supplémentaires sont calculées automatiquement dans cette cellule" sqref="B11" xr:uid="{A06B733C-A333-4AC1-9BB3-C028A71C7454}"/>
    <dataValidation allowBlank="1" showInputMessage="1" showErrorMessage="1" prompt="Le total des heures de travail est calculé automatiquement dans cette cellule" sqref="E9" xr:uid="{9E258ED6-4A53-4B35-B49B-1E968A55A699}"/>
    <dataValidation allowBlank="1" showInputMessage="1" showErrorMessage="1" prompt="Entrez la date de fin de la période dans cette cellule" sqref="E14" xr:uid="{05CA08D0-452D-4999-961A-9023A0F3ACE9}"/>
    <dataValidation allowBlank="1" showInputMessage="1" showErrorMessage="1" prompt="Entrez la date de début de la période dans cette cellule" sqref="B14" xr:uid="{BE1B2C18-FE29-44E6-8597-619FEB687040}"/>
    <dataValidation allowBlank="1" showInputMessage="1" showErrorMessage="1" prompt="Entrez la période de la feuille de temps dans cette section" sqref="B12" xr:uid="{F1424BBF-1482-46D8-955D-F0631F189E24}"/>
    <dataValidation allowBlank="1" showInputMessage="1" showErrorMessage="1" prompt="Entrez les informations sur le responsable dans cette section" sqref="E5" xr:uid="{A51FEAD0-3B6E-4AE1-B16B-3E89F64612B2}"/>
    <dataValidation allowBlank="1" showInputMessage="1" showErrorMessage="1" prompt="Entrez les informations sur l’employé dans cette section" sqref="B5" xr:uid="{CBDBCA67-61B6-4D24-AE15-2446896A6D56}"/>
    <dataValidation allowBlank="1" showInputMessage="1" showErrorMessage="1" prompt="Entrez le numéro de téléphone du responsable dans cette cellule" sqref="E7" xr:uid="{6BA697D9-2ED5-4D4E-B0FD-A223B4FE0C3D}"/>
    <dataValidation allowBlank="1" showInputMessage="1" showErrorMessage="1" prompt="Entrez le nom du responsable dans cette cellule" sqref="E6" xr:uid="{A09C5687-A15B-4BA0-8D2D-54A02A73F745}"/>
    <dataValidation allowBlank="1" showInputMessage="1" showErrorMessage="1" prompt="Entrez le numéro de téléphone de l’employé dans cette cellule" sqref="B7" xr:uid="{1669697C-730A-4477-A5E1-8512B57E822C}"/>
    <dataValidation allowBlank="1" showInputMessage="1" showErrorMessage="1" prompt="Entrez le nom de l’employé dans cette cellule" sqref="B6" xr:uid="{3FEF8D53-5833-4CC9-A6E5-55AD7E701704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2A9DB-30EB-4A28-A454-9549B91BAD9A}">
  <sheetPr>
    <pageSetUpPr fitToPage="1"/>
  </sheetPr>
  <dimension ref="A1:J28"/>
  <sheetViews>
    <sheetView showGridLines="0" topLeftCell="A13" zoomScaleNormal="100" workbookViewId="0">
      <selection activeCell="C16" sqref="C16:F20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  <c r="I1" s="22"/>
    </row>
    <row r="2" spans="1:10" ht="40.15" customHeight="1" x14ac:dyDescent="0.2">
      <c r="A2" s="8"/>
      <c r="B2" s="64" t="s">
        <v>0</v>
      </c>
      <c r="C2" s="64"/>
      <c r="D2" s="64"/>
      <c r="E2" s="64"/>
      <c r="F2" s="5"/>
      <c r="G2" s="5"/>
      <c r="H2" s="4"/>
      <c r="I2" s="3"/>
    </row>
    <row r="3" spans="1:10" s="2" customFormat="1" ht="40.15" customHeight="1" x14ac:dyDescent="0.2">
      <c r="A3" s="9"/>
      <c r="B3" s="65" t="s">
        <v>16</v>
      </c>
      <c r="C3" s="65"/>
      <c r="D3" s="65"/>
      <c r="E3" s="65"/>
      <c r="F3" s="7"/>
      <c r="G3" s="7"/>
      <c r="H3" s="6" t="s">
        <v>15</v>
      </c>
      <c r="I3" s="25"/>
    </row>
    <row r="4" spans="1:10" s="25" customFormat="1" ht="19.899999999999999" customHeight="1" x14ac:dyDescent="0.2">
      <c r="B4" s="46"/>
      <c r="C4" s="24"/>
      <c r="D4" s="24"/>
      <c r="E4" s="24"/>
      <c r="F4" s="24"/>
      <c r="G4" s="24"/>
      <c r="H4" s="24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7"/>
    </row>
    <row r="6" spans="1:10" s="27" customFormat="1" ht="34.9" customHeight="1" x14ac:dyDescent="0.25">
      <c r="B6" s="62" t="s">
        <v>19</v>
      </c>
      <c r="C6" s="48"/>
      <c r="D6" s="48"/>
      <c r="E6" s="47"/>
      <c r="F6" s="48"/>
      <c r="G6" s="47"/>
      <c r="H6" s="26"/>
    </row>
    <row r="7" spans="1:10" s="27" customFormat="1" ht="34.9" customHeight="1" x14ac:dyDescent="0.25">
      <c r="B7" s="63" t="s">
        <v>17</v>
      </c>
      <c r="C7" s="48"/>
      <c r="D7" s="48"/>
      <c r="E7" s="49"/>
      <c r="F7" s="48"/>
      <c r="G7" s="49"/>
      <c r="H7" s="26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7"/>
      <c r="J8" s="1"/>
    </row>
    <row r="9" spans="1:10" s="27" customFormat="1" ht="37.9" customHeight="1" x14ac:dyDescent="0.2">
      <c r="B9" s="29">
        <v>35</v>
      </c>
      <c r="C9" s="29"/>
      <c r="D9" s="29"/>
      <c r="E9" s="30">
        <f>SUM(Tableau_Feuille_de_temps245637[Heures de travail])</f>
        <v>34.999999999999993</v>
      </c>
      <c r="F9" s="31"/>
      <c r="G9" s="50"/>
    </row>
    <row r="10" spans="1:10" s="32" customFormat="1" ht="25.9" customHeight="1" x14ac:dyDescent="0.2">
      <c r="B10" s="33" t="s">
        <v>3</v>
      </c>
      <c r="C10" s="34"/>
      <c r="D10" s="34"/>
      <c r="E10" s="33" t="s">
        <v>10</v>
      </c>
      <c r="F10" s="34"/>
      <c r="G10" s="51"/>
      <c r="H10" s="35"/>
      <c r="I10" s="35"/>
    </row>
    <row r="11" spans="1:10" s="32" customFormat="1" ht="34.9" customHeight="1" x14ac:dyDescent="0.2">
      <c r="B11" s="36">
        <f>Total_des_heures_de_travail-HeuresNormales</f>
        <v>0</v>
      </c>
      <c r="C11" s="37"/>
      <c r="D11" s="37"/>
      <c r="E11" s="36">
        <f>IF(Heures_de_travail_hebdomadaires&lt;=Total_des_heures_de_travail,Heures_de_travail_hebdomadaires,Total_des_heures_de_travail)</f>
        <v>35</v>
      </c>
      <c r="F11" s="37"/>
      <c r="G11" s="35"/>
      <c r="H11" s="35"/>
      <c r="I11" s="35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  <c r="I12" s="22"/>
    </row>
    <row r="13" spans="1:10" s="22" customFormat="1" ht="34.9" customHeight="1" x14ac:dyDescent="0.25">
      <c r="B13" s="33" t="s">
        <v>5</v>
      </c>
      <c r="C13" s="38"/>
      <c r="D13" s="39"/>
      <c r="E13" s="33" t="s">
        <v>11</v>
      </c>
      <c r="F13" s="33"/>
      <c r="G13" s="51"/>
      <c r="H13" s="23"/>
    </row>
    <row r="14" spans="1:10" s="22" customFormat="1" ht="34.9" customHeight="1" x14ac:dyDescent="0.2">
      <c r="B14" s="40">
        <v>45887</v>
      </c>
      <c r="C14" s="40"/>
      <c r="D14" s="28"/>
      <c r="E14" s="40">
        <v>45914</v>
      </c>
      <c r="F14" s="28"/>
      <c r="G14" s="52"/>
      <c r="H14" s="23"/>
    </row>
    <row r="15" spans="1:10" s="22" customFormat="1" ht="40.15" customHeight="1" x14ac:dyDescent="0.2">
      <c r="B15" s="41" t="s">
        <v>6</v>
      </c>
      <c r="C15" s="42" t="s">
        <v>7</v>
      </c>
      <c r="D15" s="42" t="s">
        <v>8</v>
      </c>
      <c r="E15" s="42" t="s">
        <v>12</v>
      </c>
      <c r="F15" s="42" t="s">
        <v>13</v>
      </c>
      <c r="G15" s="43" t="s">
        <v>14</v>
      </c>
      <c r="H15" s="23"/>
    </row>
    <row r="16" spans="1:10" s="22" customFormat="1" ht="34.9" customHeight="1" x14ac:dyDescent="0.2">
      <c r="B16" s="44">
        <v>45915</v>
      </c>
      <c r="C16" s="45">
        <v>0.3125</v>
      </c>
      <c r="D16" s="45"/>
      <c r="E16" s="45"/>
      <c r="F16" s="45">
        <v>0.60416666666666663</v>
      </c>
      <c r="G16" s="53">
        <f>IFERROR(IF(COUNT(Tableau_Feuille_de_temps245637[[#This Row],[Heure d’arrivée]:[Heure de départ]])=4,(IF(Tableau_Feuille_de_temps245637[[#This Row],[Heure de départ]]&lt;Tableau_Feuille_de_temps245637[[#This Row],[Heure d’arrivée]],1,0)+Tableau_Feuille_de_temps245637[[#This Row],[Heure de départ]])-Tableau_Feuille_de_temps245637[[#This Row],[Fin du déjeuner]]+Tableau_Feuille_de_temps245637[[#This Row],[Début du déjeuner]]-Tableau_Feuille_de_temps245637[[#This Row],[Heure d’arrivée]],IF(AND(LEN(Tableau_Feuille_de_temps245637[[#This Row],[Heure d’arrivée]])&lt;&gt;0,LEN(Tableau_Feuille_de_temps245637[[#This Row],[Heure de départ]])&lt;&gt;0),(IF(Tableau_Feuille_de_temps245637[[#This Row],[Heure de départ]]&lt;Tableau_Feuille_de_temps245637[[#This Row],[Heure d’arrivée]],1,0)+Tableau_Feuille_de_temps245637[[#This Row],[Heure de départ]])-Tableau_Feuille_de_temps245637[[#This Row],[Heure d’arrivée]],0))*24,0)</f>
        <v>6.9999999999999991</v>
      </c>
      <c r="H16" s="23"/>
    </row>
    <row r="17" spans="2:8" s="22" customFormat="1" ht="34.9" customHeight="1" x14ac:dyDescent="0.2">
      <c r="B17" s="44">
        <v>45916</v>
      </c>
      <c r="C17" s="45">
        <v>0.3125</v>
      </c>
      <c r="D17" s="45"/>
      <c r="E17" s="45"/>
      <c r="F17" s="45">
        <v>0.60416666666666663</v>
      </c>
      <c r="G17" s="53">
        <f>IFERROR(IF(COUNT(Tableau_Feuille_de_temps245637[[#This Row],[Heure d’arrivée]:[Heure de départ]])=4,(IF(Tableau_Feuille_de_temps245637[[#This Row],[Heure de départ]]&lt;Tableau_Feuille_de_temps245637[[#This Row],[Heure d’arrivée]],1,0)+Tableau_Feuille_de_temps245637[[#This Row],[Heure de départ]])-Tableau_Feuille_de_temps245637[[#This Row],[Fin du déjeuner]]+Tableau_Feuille_de_temps245637[[#This Row],[Début du déjeuner]]-Tableau_Feuille_de_temps245637[[#This Row],[Heure d’arrivée]],IF(AND(LEN(Tableau_Feuille_de_temps245637[[#This Row],[Heure d’arrivée]])&lt;&gt;0,LEN(Tableau_Feuille_de_temps245637[[#This Row],[Heure de départ]])&lt;&gt;0),(IF(Tableau_Feuille_de_temps245637[[#This Row],[Heure de départ]]&lt;Tableau_Feuille_de_temps245637[[#This Row],[Heure d’arrivée]],1,0)+Tableau_Feuille_de_temps245637[[#This Row],[Heure de départ]])-Tableau_Feuille_de_temps245637[[#This Row],[Heure d’arrivée]],0))*24,0)</f>
        <v>6.9999999999999991</v>
      </c>
      <c r="H17" s="23"/>
    </row>
    <row r="18" spans="2:8" s="22" customFormat="1" ht="34.9" customHeight="1" x14ac:dyDescent="0.2">
      <c r="B18" s="44">
        <v>45917</v>
      </c>
      <c r="C18" s="45">
        <v>0.3125</v>
      </c>
      <c r="D18" s="45"/>
      <c r="E18" s="45"/>
      <c r="F18" s="45">
        <v>0.60416666666666663</v>
      </c>
      <c r="G18" s="53">
        <f>IFERROR(IF(COUNT(Tableau_Feuille_de_temps245637[[#This Row],[Heure d’arrivée]:[Heure de départ]])=4,(IF(Tableau_Feuille_de_temps245637[[#This Row],[Heure de départ]]&lt;Tableau_Feuille_de_temps245637[[#This Row],[Heure d’arrivée]],1,0)+Tableau_Feuille_de_temps245637[[#This Row],[Heure de départ]])-Tableau_Feuille_de_temps245637[[#This Row],[Fin du déjeuner]]+Tableau_Feuille_de_temps245637[[#This Row],[Début du déjeuner]]-Tableau_Feuille_de_temps245637[[#This Row],[Heure d’arrivée]],IF(AND(LEN(Tableau_Feuille_de_temps245637[[#This Row],[Heure d’arrivée]])&lt;&gt;0,LEN(Tableau_Feuille_de_temps245637[[#This Row],[Heure de départ]])&lt;&gt;0),(IF(Tableau_Feuille_de_temps245637[[#This Row],[Heure de départ]]&lt;Tableau_Feuille_de_temps245637[[#This Row],[Heure d’arrivée]],1,0)+Tableau_Feuille_de_temps245637[[#This Row],[Heure de départ]])-Tableau_Feuille_de_temps245637[[#This Row],[Heure d’arrivée]],0))*24,0)</f>
        <v>6.9999999999999991</v>
      </c>
      <c r="H18" s="23"/>
    </row>
    <row r="19" spans="2:8" s="22" customFormat="1" ht="34.9" customHeight="1" x14ac:dyDescent="0.2">
      <c r="B19" s="44">
        <v>45918</v>
      </c>
      <c r="C19" s="45">
        <v>0.3125</v>
      </c>
      <c r="D19" s="45"/>
      <c r="E19" s="45"/>
      <c r="F19" s="45">
        <v>0.60416666666666663</v>
      </c>
      <c r="G19" s="53">
        <f>IFERROR(IF(COUNT(Tableau_Feuille_de_temps245637[[#This Row],[Heure d’arrivée]:[Heure de départ]])=4,(IF(Tableau_Feuille_de_temps245637[[#This Row],[Heure de départ]]&lt;Tableau_Feuille_de_temps245637[[#This Row],[Heure d’arrivée]],1,0)+Tableau_Feuille_de_temps245637[[#This Row],[Heure de départ]])-Tableau_Feuille_de_temps245637[[#This Row],[Fin du déjeuner]]+Tableau_Feuille_de_temps245637[[#This Row],[Début du déjeuner]]-Tableau_Feuille_de_temps245637[[#This Row],[Heure d’arrivée]],IF(AND(LEN(Tableau_Feuille_de_temps245637[[#This Row],[Heure d’arrivée]])&lt;&gt;0,LEN(Tableau_Feuille_de_temps245637[[#This Row],[Heure de départ]])&lt;&gt;0),(IF(Tableau_Feuille_de_temps245637[[#This Row],[Heure de départ]]&lt;Tableau_Feuille_de_temps245637[[#This Row],[Heure d’arrivée]],1,0)+Tableau_Feuille_de_temps245637[[#This Row],[Heure de départ]])-Tableau_Feuille_de_temps245637[[#This Row],[Heure d’arrivée]],0))*24,0)</f>
        <v>6.9999999999999991</v>
      </c>
      <c r="H19" s="23"/>
    </row>
    <row r="20" spans="2:8" s="22" customFormat="1" ht="34.9" customHeight="1" x14ac:dyDescent="0.2">
      <c r="B20" s="44">
        <v>45919</v>
      </c>
      <c r="C20" s="45">
        <v>0.3125</v>
      </c>
      <c r="D20" s="45"/>
      <c r="E20" s="45"/>
      <c r="F20" s="45">
        <v>0.60416666666666663</v>
      </c>
      <c r="G20" s="53">
        <f>IFERROR(IF(COUNT(Tableau_Feuille_de_temps245637[[#This Row],[Heure d’arrivée]:[Heure de départ]])=4,(IF(Tableau_Feuille_de_temps245637[[#This Row],[Heure de départ]]&lt;Tableau_Feuille_de_temps245637[[#This Row],[Heure d’arrivée]],1,0)+Tableau_Feuille_de_temps245637[[#This Row],[Heure de départ]])-Tableau_Feuille_de_temps245637[[#This Row],[Fin du déjeuner]]+Tableau_Feuille_de_temps245637[[#This Row],[Début du déjeuner]]-Tableau_Feuille_de_temps245637[[#This Row],[Heure d’arrivée]],IF(AND(LEN(Tableau_Feuille_de_temps245637[[#This Row],[Heure d’arrivée]])&lt;&gt;0,LEN(Tableau_Feuille_de_temps245637[[#This Row],[Heure de départ]])&lt;&gt;0),(IF(Tableau_Feuille_de_temps245637[[#This Row],[Heure de départ]]&lt;Tableau_Feuille_de_temps245637[[#This Row],[Heure d’arrivée]],1,0)+Tableau_Feuille_de_temps245637[[#This Row],[Heure de départ]])-Tableau_Feuille_de_temps245637[[#This Row],[Heure d’arrivée]],0))*24,0)</f>
        <v>6.9999999999999991</v>
      </c>
      <c r="H20" s="23"/>
    </row>
    <row r="21" spans="2:8" s="22" customFormat="1" ht="34.9" customHeight="1" x14ac:dyDescent="0.2">
      <c r="B21" s="44">
        <v>45920</v>
      </c>
      <c r="C21" s="45" t="s">
        <v>18</v>
      </c>
      <c r="D21" s="45" t="s">
        <v>18</v>
      </c>
      <c r="E21" s="45" t="s">
        <v>18</v>
      </c>
      <c r="F21" s="45" t="s">
        <v>18</v>
      </c>
      <c r="G21" s="53"/>
      <c r="H21" s="23"/>
    </row>
    <row r="22" spans="2:8" s="22" customFormat="1" ht="34.9" customHeight="1" x14ac:dyDescent="0.2">
      <c r="B22" s="44">
        <v>45921</v>
      </c>
      <c r="C22" s="45" t="s">
        <v>18</v>
      </c>
      <c r="D22" s="45" t="s">
        <v>18</v>
      </c>
      <c r="E22" s="45" t="s">
        <v>18</v>
      </c>
      <c r="F22" s="45" t="s">
        <v>18</v>
      </c>
      <c r="G22" s="53">
        <f>IFERROR(IF(COUNT(Tableau_Feuille_de_temps245637[[#This Row],[Heure d’arrivée]:[Heure de départ]])=4,(IF(Tableau_Feuille_de_temps245637[[#This Row],[Heure de départ]]&lt;Tableau_Feuille_de_temps245637[[#This Row],[Heure d’arrivée]],1,0)+Tableau_Feuille_de_temps245637[[#This Row],[Heure de départ]])-Tableau_Feuille_de_temps245637[[#This Row],[Fin du déjeuner]]+Tableau_Feuille_de_temps245637[[#This Row],[Début du déjeuner]]-Tableau_Feuille_de_temps245637[[#This Row],[Heure d’arrivée]],IF(AND(LEN(Tableau_Feuille_de_temps245637[[#This Row],[Heure d’arrivée]])&lt;&gt;0,LEN(Tableau_Feuille_de_temps245637[[#This Row],[Heure de départ]])&lt;&gt;0),(IF(Tableau_Feuille_de_temps245637[[#This Row],[Heure de départ]]&lt;Tableau_Feuille_de_temps245637[[#This Row],[Heure d’arrivée]],1,0)+Tableau_Feuille_de_temps245637[[#This Row],[Heure de départ]])-Tableau_Feuille_de_temps245637[[#This Row],[Heure d’arrivée]],0))*24,0)</f>
        <v>0</v>
      </c>
      <c r="H22" s="23"/>
    </row>
    <row r="23" spans="2:8" s="22" customFormat="1" ht="34.9" customHeight="1" x14ac:dyDescent="0.2">
      <c r="B23" s="23"/>
      <c r="C23" s="23"/>
      <c r="D23" s="23"/>
      <c r="E23" s="23"/>
      <c r="F23" s="23"/>
      <c r="G23" s="23"/>
      <c r="H23" s="23"/>
    </row>
    <row r="25" spans="2:8" ht="30" customHeight="1" thickBot="1" x14ac:dyDescent="0.25"/>
    <row r="26" spans="2:8" ht="30" customHeight="1" x14ac:dyDescent="0.2">
      <c r="B26" s="54"/>
      <c r="C26" s="55"/>
      <c r="D26" s="55"/>
      <c r="E26" s="55"/>
      <c r="F26" s="55"/>
      <c r="G26" s="56"/>
    </row>
    <row r="27" spans="2:8" ht="30" customHeight="1" x14ac:dyDescent="0.2">
      <c r="B27" s="57"/>
      <c r="G27" s="58"/>
    </row>
    <row r="28" spans="2:8" ht="30" customHeight="1" thickBot="1" x14ac:dyDescent="0.25">
      <c r="B28" s="59"/>
      <c r="C28" s="60"/>
      <c r="D28" s="60"/>
      <c r="E28" s="60"/>
      <c r="F28" s="60"/>
      <c r="G28" s="61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4C2382BD-9A2D-4D52-A768-790ED4A439C3}"/>
    <dataValidation allowBlank="1" showInputMessage="1" showErrorMessage="1" prompt="Entrez le numéro de téléphone de l’employé dans cette cellule" sqref="B7" xr:uid="{6CEEF984-64D7-4775-A5C1-FF83A46AEE79}"/>
    <dataValidation allowBlank="1" showInputMessage="1" showErrorMessage="1" prompt="Entrez le nom du responsable dans cette cellule" sqref="E6" xr:uid="{BAD84AAE-9732-45E3-8073-42B906B8FDEF}"/>
    <dataValidation allowBlank="1" showInputMessage="1" showErrorMessage="1" prompt="Entrez le numéro de téléphone du responsable dans cette cellule" sqref="E7" xr:uid="{44D9F737-8155-4B53-B9D0-0DABD579A5F0}"/>
    <dataValidation allowBlank="1" showInputMessage="1" showErrorMessage="1" prompt="Entrez les informations sur l’employé dans cette section" sqref="B5" xr:uid="{09426B0F-BD71-4355-B30A-1F1D675D2244}"/>
    <dataValidation allowBlank="1" showInputMessage="1" showErrorMessage="1" prompt="Entrez les informations sur le responsable dans cette section" sqref="E5" xr:uid="{4ECDCDB4-0891-408E-9D3B-A0A737C1229D}"/>
    <dataValidation allowBlank="1" showInputMessage="1" showErrorMessage="1" prompt="Entrez la période de la feuille de temps dans cette section" sqref="B12" xr:uid="{14DA563A-8F71-4E98-AB5B-A27A5FF5EF8A}"/>
    <dataValidation allowBlank="1" showInputMessage="1" showErrorMessage="1" prompt="Entrez la date de début de la période dans cette cellule" sqref="B14" xr:uid="{AB8E3068-DA4F-44D5-9A70-900367305AD5}"/>
    <dataValidation allowBlank="1" showInputMessage="1" showErrorMessage="1" prompt="Entrez la date de fin de la période dans cette cellule" sqref="E14" xr:uid="{0A999DCA-DC29-47A7-8A89-163EE57206D4}"/>
    <dataValidation allowBlank="1" showInputMessage="1" showErrorMessage="1" prompt="Le total des heures de travail est calculé automatiquement dans cette cellule" sqref="E9" xr:uid="{DF5A2595-11E5-4C63-A9E2-FD7BF6C2A63A}"/>
    <dataValidation allowBlank="1" showInputMessage="1" showErrorMessage="1" prompt="Les heures supplémentaires sont calculées automatiquement dans cette cellule" sqref="B11" xr:uid="{603706AB-4B1C-4E61-9C0C-81CD09863F41}"/>
    <dataValidation allowBlank="1" showInputMessage="1" showErrorMessage="1" prompt="Les heures de travail sont calculées automatiquement dans cette colonne" sqref="G15" xr:uid="{AEE66DA6-F390-4CB5-925F-A55F1B083EA6}"/>
    <dataValidation allowBlank="1" showInputMessage="1" showErrorMessage="1" prompt="Entrez l’heure de départ dans cette colonne" sqref="F15" xr:uid="{E64905CE-2698-4B1C-954C-57B83EB34C5E}"/>
    <dataValidation allowBlank="1" showInputMessage="1" showErrorMessage="1" prompt="Entrez l’heure de fin du déjeuner dans cette colonne" sqref="E15" xr:uid="{FAE873FC-018C-4E2F-B310-DDB708FE4982}"/>
    <dataValidation allowBlank="1" showInputMessage="1" showErrorMessage="1" prompt="Entrez l’heure de début du déjeuner dans cette colonne" sqref="D15" xr:uid="{E25FF999-79AF-41E9-9853-CEE39979FD01}"/>
    <dataValidation allowBlank="1" showInputMessage="1" showErrorMessage="1" prompt="Entrez l’heure d’arrivée dans cette colonne" sqref="C15" xr:uid="{266EDC43-5288-46CD-9B6F-5D17EDB78BE3}"/>
    <dataValidation allowBlank="1" showInputMessage="1" showErrorMessage="1" prompt="Entrez la date dans cette colonne" sqref="B15" xr:uid="{31BF846C-A350-4131-873E-94DCB1521C2C}"/>
    <dataValidation allowBlank="1" showInputMessage="1" showErrorMessage="1" prompt="Le total des heures normales est calculé automatiquement dans cette cellule" sqref="E11" xr:uid="{4704AF95-86EF-4817-8DA3-1B9E13114D46}"/>
    <dataValidation allowBlank="1" showInputMessage="1" showErrorMessage="1" prompt="Entrez le nombre total d’heures de travail de la semaine dans cette cellule" sqref="B9" xr:uid="{81720CF8-4CB5-4032-B55A-95194AF70308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EF01D-D9AF-4D75-8C12-DB98E93352C7}">
  <sheetPr>
    <pageSetUpPr fitToPage="1"/>
  </sheetPr>
  <dimension ref="A1:J28"/>
  <sheetViews>
    <sheetView showGridLines="0" tabSelected="1" topLeftCell="A11" zoomScaleNormal="100" workbookViewId="0">
      <selection activeCell="K21" sqref="K21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  <c r="I1" s="22"/>
    </row>
    <row r="2" spans="1:10" ht="40.15" customHeight="1" x14ac:dyDescent="0.2">
      <c r="A2" s="8"/>
      <c r="B2" s="64" t="s">
        <v>0</v>
      </c>
      <c r="C2" s="64"/>
      <c r="D2" s="64"/>
      <c r="E2" s="64"/>
      <c r="F2" s="5"/>
      <c r="G2" s="5"/>
      <c r="H2" s="4"/>
      <c r="I2" s="3"/>
    </row>
    <row r="3" spans="1:10" s="2" customFormat="1" ht="40.15" customHeight="1" x14ac:dyDescent="0.2">
      <c r="A3" s="9"/>
      <c r="B3" s="65" t="s">
        <v>16</v>
      </c>
      <c r="C3" s="65"/>
      <c r="D3" s="65"/>
      <c r="E3" s="65"/>
      <c r="F3" s="7"/>
      <c r="G3" s="7"/>
      <c r="H3" s="6" t="s">
        <v>15</v>
      </c>
      <c r="I3" s="25"/>
    </row>
    <row r="4" spans="1:10" s="25" customFormat="1" ht="19.899999999999999" customHeight="1" x14ac:dyDescent="0.2">
      <c r="B4" s="46"/>
      <c r="C4" s="24"/>
      <c r="D4" s="24"/>
      <c r="E4" s="24"/>
      <c r="F4" s="24"/>
      <c r="G4" s="24"/>
      <c r="H4" s="24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7"/>
    </row>
    <row r="6" spans="1:10" s="27" customFormat="1" ht="34.9" customHeight="1" x14ac:dyDescent="0.25">
      <c r="B6" s="62" t="s">
        <v>19</v>
      </c>
      <c r="C6" s="48"/>
      <c r="D6" s="48"/>
      <c r="E6" s="47"/>
      <c r="F6" s="48"/>
      <c r="G6" s="47"/>
      <c r="H6" s="26"/>
    </row>
    <row r="7" spans="1:10" s="27" customFormat="1" ht="34.9" customHeight="1" x14ac:dyDescent="0.25">
      <c r="B7" s="63" t="s">
        <v>17</v>
      </c>
      <c r="C7" s="48"/>
      <c r="D7" s="48"/>
      <c r="E7" s="49"/>
      <c r="F7" s="48"/>
      <c r="G7" s="49"/>
      <c r="H7" s="26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7"/>
      <c r="J8" s="1"/>
    </row>
    <row r="9" spans="1:10" s="27" customFormat="1" ht="37.9" customHeight="1" x14ac:dyDescent="0.2">
      <c r="B9" s="29">
        <v>35</v>
      </c>
      <c r="C9" s="29"/>
      <c r="D9" s="29"/>
      <c r="E9" s="30">
        <f>SUM(Tableau_Feuille_de_temps2456378[Heures de travail])</f>
        <v>36.833333333333336</v>
      </c>
      <c r="F9" s="31"/>
      <c r="G9" s="50"/>
    </row>
    <row r="10" spans="1:10" s="32" customFormat="1" ht="25.9" customHeight="1" x14ac:dyDescent="0.2">
      <c r="B10" s="33" t="s">
        <v>3</v>
      </c>
      <c r="C10" s="34"/>
      <c r="D10" s="34"/>
      <c r="E10" s="33" t="s">
        <v>10</v>
      </c>
      <c r="F10" s="34"/>
      <c r="G10" s="51"/>
      <c r="H10" s="35"/>
      <c r="I10" s="35"/>
    </row>
    <row r="11" spans="1:10" s="32" customFormat="1" ht="34.9" customHeight="1" x14ac:dyDescent="0.2">
      <c r="B11" s="36">
        <f>Total_des_heures_de_travail-HeuresNormales</f>
        <v>1.8333333333333357</v>
      </c>
      <c r="C11" s="37"/>
      <c r="D11" s="37"/>
      <c r="E11" s="36">
        <f>IF(Heures_de_travail_hebdomadaires&lt;=Total_des_heures_de_travail,Heures_de_travail_hebdomadaires,Total_des_heures_de_travail)</f>
        <v>35</v>
      </c>
      <c r="F11" s="37"/>
      <c r="G11" s="35"/>
      <c r="H11" s="35"/>
      <c r="I11" s="35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  <c r="I12" s="22"/>
    </row>
    <row r="13" spans="1:10" s="22" customFormat="1" ht="34.9" customHeight="1" x14ac:dyDescent="0.25">
      <c r="B13" s="33" t="s">
        <v>5</v>
      </c>
      <c r="C13" s="38"/>
      <c r="D13" s="39"/>
      <c r="E13" s="33" t="s">
        <v>11</v>
      </c>
      <c r="F13" s="33"/>
      <c r="G13" s="51"/>
      <c r="H13" s="23"/>
    </row>
    <row r="14" spans="1:10" s="22" customFormat="1" ht="34.9" customHeight="1" x14ac:dyDescent="0.2">
      <c r="B14" s="40">
        <v>45887</v>
      </c>
      <c r="C14" s="40"/>
      <c r="D14" s="28"/>
      <c r="E14" s="40">
        <v>45914</v>
      </c>
      <c r="F14" s="28"/>
      <c r="G14" s="52"/>
      <c r="H14" s="23"/>
    </row>
    <row r="15" spans="1:10" s="22" customFormat="1" ht="40.15" customHeight="1" x14ac:dyDescent="0.2">
      <c r="B15" s="41" t="s">
        <v>6</v>
      </c>
      <c r="C15" s="42" t="s">
        <v>7</v>
      </c>
      <c r="D15" s="42" t="s">
        <v>8</v>
      </c>
      <c r="E15" s="42" t="s">
        <v>12</v>
      </c>
      <c r="F15" s="42" t="s">
        <v>13</v>
      </c>
      <c r="G15" s="43" t="s">
        <v>14</v>
      </c>
      <c r="H15" s="23"/>
    </row>
    <row r="16" spans="1:10" s="22" customFormat="1" ht="34.9" customHeight="1" x14ac:dyDescent="0.2">
      <c r="B16" s="44">
        <v>45922</v>
      </c>
      <c r="C16" s="45">
        <v>0.3125</v>
      </c>
      <c r="D16" s="45">
        <v>0.51041666666666663</v>
      </c>
      <c r="E16" s="45">
        <v>0.57291666666666663</v>
      </c>
      <c r="F16" s="45">
        <v>0.70833333333333337</v>
      </c>
      <c r="G16" s="53">
        <f>IFERROR(IF(COUNT(Tableau_Feuille_de_temps2456378[[#This Row],[Heure d’arrivée]:[Heure de départ]])=4,(IF(Tableau_Feuille_de_temps2456378[[#This Row],[Heure de départ]]&lt;Tableau_Feuille_de_temps2456378[[#This Row],[Heure d’arrivée]],1,0)+Tableau_Feuille_de_temps2456378[[#This Row],[Heure de départ]])-Tableau_Feuille_de_temps2456378[[#This Row],[Fin du déjeuner]]+Tableau_Feuille_de_temps2456378[[#This Row],[Début du déjeuner]]-Tableau_Feuille_de_temps2456378[[#This Row],[Heure d’arrivée]],IF(AND(LEN(Tableau_Feuille_de_temps2456378[[#This Row],[Heure d’arrivée]])&lt;&gt;0,LEN(Tableau_Feuille_de_temps2456378[[#This Row],[Heure de départ]])&lt;&gt;0),(IF(Tableau_Feuille_de_temps2456378[[#This Row],[Heure de départ]]&lt;Tableau_Feuille_de_temps2456378[[#This Row],[Heure d’arrivée]],1,0)+Tableau_Feuille_de_temps2456378[[#This Row],[Heure de départ]])-Tableau_Feuille_de_temps2456378[[#This Row],[Heure d’arrivée]],0))*24,0)</f>
        <v>8</v>
      </c>
      <c r="H16" s="23"/>
    </row>
    <row r="17" spans="2:8" s="22" customFormat="1" ht="34.9" customHeight="1" x14ac:dyDescent="0.2">
      <c r="B17" s="44">
        <v>45923</v>
      </c>
      <c r="C17" s="45">
        <v>0.3125</v>
      </c>
      <c r="D17" s="45">
        <v>0.52083333333333337</v>
      </c>
      <c r="E17" s="45">
        <v>0.53125</v>
      </c>
      <c r="F17" s="45">
        <v>0.61458333333333337</v>
      </c>
      <c r="G17" s="53">
        <f>IFERROR(IF(COUNT(Tableau_Feuille_de_temps2456378[[#This Row],[Heure d’arrivée]:[Heure de départ]])=4,(IF(Tableau_Feuille_de_temps2456378[[#This Row],[Heure de départ]]&lt;Tableau_Feuille_de_temps2456378[[#This Row],[Heure d’arrivée]],1,0)+Tableau_Feuille_de_temps2456378[[#This Row],[Heure de départ]])-Tableau_Feuille_de_temps2456378[[#This Row],[Fin du déjeuner]]+Tableau_Feuille_de_temps2456378[[#This Row],[Début du déjeuner]]-Tableau_Feuille_de_temps2456378[[#This Row],[Heure d’arrivée]],IF(AND(LEN(Tableau_Feuille_de_temps2456378[[#This Row],[Heure d’arrivée]])&lt;&gt;0,LEN(Tableau_Feuille_de_temps2456378[[#This Row],[Heure de départ]])&lt;&gt;0),(IF(Tableau_Feuille_de_temps2456378[[#This Row],[Heure de départ]]&lt;Tableau_Feuille_de_temps2456378[[#This Row],[Heure d’arrivée]],1,0)+Tableau_Feuille_de_temps2456378[[#This Row],[Heure de départ]])-Tableau_Feuille_de_temps2456378[[#This Row],[Heure d’arrivée]],0))*24,0)</f>
        <v>7.0000000000000018</v>
      </c>
      <c r="H17" s="23"/>
    </row>
    <row r="18" spans="2:8" s="22" customFormat="1" ht="34.9" customHeight="1" x14ac:dyDescent="0.2">
      <c r="B18" s="44">
        <v>45924</v>
      </c>
      <c r="C18" s="45">
        <v>0.3125</v>
      </c>
      <c r="D18" s="45">
        <v>0.5</v>
      </c>
      <c r="E18" s="45">
        <v>0.51388888888888884</v>
      </c>
      <c r="F18" s="45">
        <v>0.64583333333333337</v>
      </c>
      <c r="G18" s="53">
        <f>IFERROR(IF(COUNT(Tableau_Feuille_de_temps2456378[[#This Row],[Heure d’arrivée]:[Heure de départ]])=4,(IF(Tableau_Feuille_de_temps2456378[[#This Row],[Heure de départ]]&lt;Tableau_Feuille_de_temps2456378[[#This Row],[Heure d’arrivée]],1,0)+Tableau_Feuille_de_temps2456378[[#This Row],[Heure de départ]])-Tableau_Feuille_de_temps2456378[[#This Row],[Fin du déjeuner]]+Tableau_Feuille_de_temps2456378[[#This Row],[Début du déjeuner]]-Tableau_Feuille_de_temps2456378[[#This Row],[Heure d’arrivée]],IF(AND(LEN(Tableau_Feuille_de_temps2456378[[#This Row],[Heure d’arrivée]])&lt;&gt;0,LEN(Tableau_Feuille_de_temps2456378[[#This Row],[Heure de départ]])&lt;&gt;0),(IF(Tableau_Feuille_de_temps2456378[[#This Row],[Heure de départ]]&lt;Tableau_Feuille_de_temps2456378[[#This Row],[Heure d’arrivée]],1,0)+Tableau_Feuille_de_temps2456378[[#This Row],[Heure de départ]])-Tableau_Feuille_de_temps2456378[[#This Row],[Heure d’arrivée]],0))*24,0)</f>
        <v>7.6666666666666687</v>
      </c>
      <c r="H18" s="23"/>
    </row>
    <row r="19" spans="2:8" s="22" customFormat="1" ht="34.9" customHeight="1" x14ac:dyDescent="0.2">
      <c r="B19" s="44">
        <v>45925</v>
      </c>
      <c r="C19" s="45">
        <v>0.3125</v>
      </c>
      <c r="D19" s="45">
        <v>0.5</v>
      </c>
      <c r="E19" s="45">
        <v>0.51388888888888884</v>
      </c>
      <c r="F19" s="45">
        <v>0.625</v>
      </c>
      <c r="G19" s="53">
        <f>IFERROR(IF(COUNT(Tableau_Feuille_de_temps2456378[[#This Row],[Heure d’arrivée]:[Heure de départ]])=4,(IF(Tableau_Feuille_de_temps2456378[[#This Row],[Heure de départ]]&lt;Tableau_Feuille_de_temps2456378[[#This Row],[Heure d’arrivée]],1,0)+Tableau_Feuille_de_temps2456378[[#This Row],[Heure de départ]])-Tableau_Feuille_de_temps2456378[[#This Row],[Fin du déjeuner]]+Tableau_Feuille_de_temps2456378[[#This Row],[Début du déjeuner]]-Tableau_Feuille_de_temps2456378[[#This Row],[Heure d’arrivée]],IF(AND(LEN(Tableau_Feuille_de_temps2456378[[#This Row],[Heure d’arrivée]])&lt;&gt;0,LEN(Tableau_Feuille_de_temps2456378[[#This Row],[Heure de départ]])&lt;&gt;0),(IF(Tableau_Feuille_de_temps2456378[[#This Row],[Heure de départ]]&lt;Tableau_Feuille_de_temps2456378[[#This Row],[Heure d’arrivée]],1,0)+Tableau_Feuille_de_temps2456378[[#This Row],[Heure de départ]])-Tableau_Feuille_de_temps2456378[[#This Row],[Heure d’arrivée]],0))*24,0)</f>
        <v>7.1666666666666679</v>
      </c>
      <c r="H19" s="23"/>
    </row>
    <row r="20" spans="2:8" s="22" customFormat="1" ht="34.9" customHeight="1" x14ac:dyDescent="0.2">
      <c r="B20" s="44">
        <v>45926</v>
      </c>
      <c r="C20" s="45">
        <v>0.3125</v>
      </c>
      <c r="D20" s="45"/>
      <c r="E20" s="45"/>
      <c r="F20" s="45">
        <v>0.60416666666666663</v>
      </c>
      <c r="G20" s="53">
        <f>IFERROR(IF(COUNT(Tableau_Feuille_de_temps2456378[[#This Row],[Heure d’arrivée]:[Heure de départ]])=4,(IF(Tableau_Feuille_de_temps2456378[[#This Row],[Heure de départ]]&lt;Tableau_Feuille_de_temps2456378[[#This Row],[Heure d’arrivée]],1,0)+Tableau_Feuille_de_temps2456378[[#This Row],[Heure de départ]])-Tableau_Feuille_de_temps2456378[[#This Row],[Fin du déjeuner]]+Tableau_Feuille_de_temps2456378[[#This Row],[Début du déjeuner]]-Tableau_Feuille_de_temps2456378[[#This Row],[Heure d’arrivée]],IF(AND(LEN(Tableau_Feuille_de_temps2456378[[#This Row],[Heure d’arrivée]])&lt;&gt;0,LEN(Tableau_Feuille_de_temps2456378[[#This Row],[Heure de départ]])&lt;&gt;0),(IF(Tableau_Feuille_de_temps2456378[[#This Row],[Heure de départ]]&lt;Tableau_Feuille_de_temps2456378[[#This Row],[Heure d’arrivée]],1,0)+Tableau_Feuille_de_temps2456378[[#This Row],[Heure de départ]])-Tableau_Feuille_de_temps2456378[[#This Row],[Heure d’arrivée]],0))*24,0)</f>
        <v>6.9999999999999991</v>
      </c>
      <c r="H20" s="23"/>
    </row>
    <row r="21" spans="2:8" s="22" customFormat="1" ht="34.9" customHeight="1" x14ac:dyDescent="0.2">
      <c r="B21" s="44">
        <v>45927</v>
      </c>
      <c r="C21" s="45" t="s">
        <v>18</v>
      </c>
      <c r="D21" s="45" t="s">
        <v>18</v>
      </c>
      <c r="E21" s="45" t="s">
        <v>18</v>
      </c>
      <c r="F21" s="45" t="s">
        <v>18</v>
      </c>
      <c r="G21" s="53"/>
      <c r="H21" s="23"/>
    </row>
    <row r="22" spans="2:8" s="22" customFormat="1" ht="34.9" customHeight="1" x14ac:dyDescent="0.2">
      <c r="B22" s="44">
        <v>45928</v>
      </c>
      <c r="C22" s="45" t="s">
        <v>18</v>
      </c>
      <c r="D22" s="45" t="s">
        <v>18</v>
      </c>
      <c r="E22" s="45" t="s">
        <v>18</v>
      </c>
      <c r="F22" s="45" t="s">
        <v>18</v>
      </c>
      <c r="G22" s="53">
        <f>IFERROR(IF(COUNT(Tableau_Feuille_de_temps2456378[[#This Row],[Heure d’arrivée]:[Heure de départ]])=4,(IF(Tableau_Feuille_de_temps2456378[[#This Row],[Heure de départ]]&lt;Tableau_Feuille_de_temps2456378[[#This Row],[Heure d’arrivée]],1,0)+Tableau_Feuille_de_temps2456378[[#This Row],[Heure de départ]])-Tableau_Feuille_de_temps2456378[[#This Row],[Fin du déjeuner]]+Tableau_Feuille_de_temps2456378[[#This Row],[Début du déjeuner]]-Tableau_Feuille_de_temps2456378[[#This Row],[Heure d’arrivée]],IF(AND(LEN(Tableau_Feuille_de_temps2456378[[#This Row],[Heure d’arrivée]])&lt;&gt;0,LEN(Tableau_Feuille_de_temps2456378[[#This Row],[Heure de départ]])&lt;&gt;0),(IF(Tableau_Feuille_de_temps2456378[[#This Row],[Heure de départ]]&lt;Tableau_Feuille_de_temps2456378[[#This Row],[Heure d’arrivée]],1,0)+Tableau_Feuille_de_temps2456378[[#This Row],[Heure de départ]])-Tableau_Feuille_de_temps2456378[[#This Row],[Heure d’arrivée]],0))*24,0)</f>
        <v>0</v>
      </c>
      <c r="H22" s="23"/>
    </row>
    <row r="23" spans="2:8" s="22" customFormat="1" ht="34.9" customHeight="1" x14ac:dyDescent="0.2">
      <c r="B23" s="23"/>
      <c r="C23" s="23"/>
      <c r="D23" s="23"/>
      <c r="E23" s="23"/>
      <c r="F23" s="23"/>
      <c r="G23" s="23"/>
      <c r="H23" s="23"/>
    </row>
    <row r="25" spans="2:8" ht="30" customHeight="1" thickBot="1" x14ac:dyDescent="0.25"/>
    <row r="26" spans="2:8" ht="30" customHeight="1" x14ac:dyDescent="0.2">
      <c r="B26" s="54"/>
      <c r="C26" s="55"/>
      <c r="D26" s="55"/>
      <c r="E26" s="55"/>
      <c r="F26" s="55"/>
      <c r="G26" s="56"/>
    </row>
    <row r="27" spans="2:8" ht="30" customHeight="1" x14ac:dyDescent="0.2">
      <c r="B27" s="57"/>
      <c r="G27" s="58"/>
    </row>
    <row r="28" spans="2:8" ht="30" customHeight="1" thickBot="1" x14ac:dyDescent="0.25">
      <c r="B28" s="59"/>
      <c r="C28" s="60"/>
      <c r="D28" s="60"/>
      <c r="E28" s="60"/>
      <c r="F28" s="60"/>
      <c r="G28" s="61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3E5B0B37-729F-405B-B86B-A2345695A615}"/>
    <dataValidation allowBlank="1" showInputMessage="1" showErrorMessage="1" prompt="Le total des heures normales est calculé automatiquement dans cette cellule" sqref="E11" xr:uid="{1B122C56-D550-4E29-A5A5-4A2B8466C55F}"/>
    <dataValidation allowBlank="1" showInputMessage="1" showErrorMessage="1" prompt="Entrez la date dans cette colonne" sqref="B15" xr:uid="{CC8E5341-0D83-400C-BBF4-EC3BB0D23D62}"/>
    <dataValidation allowBlank="1" showInputMessage="1" showErrorMessage="1" prompt="Entrez l’heure d’arrivée dans cette colonne" sqref="C15" xr:uid="{D2574780-D44F-4431-907C-D555AACEC503}"/>
    <dataValidation allowBlank="1" showInputMessage="1" showErrorMessage="1" prompt="Entrez l’heure de début du déjeuner dans cette colonne" sqref="D15" xr:uid="{1723833A-E986-450D-A153-85F5C0506888}"/>
    <dataValidation allowBlank="1" showInputMessage="1" showErrorMessage="1" prompt="Entrez l’heure de fin du déjeuner dans cette colonne" sqref="E15" xr:uid="{9902499F-FF55-44AB-8F84-FBF59FE41E49}"/>
    <dataValidation allowBlank="1" showInputMessage="1" showErrorMessage="1" prompt="Entrez l’heure de départ dans cette colonne" sqref="F15" xr:uid="{703350E6-EE21-4136-A2E3-A35477BE9EAB}"/>
    <dataValidation allowBlank="1" showInputMessage="1" showErrorMessage="1" prompt="Les heures de travail sont calculées automatiquement dans cette colonne" sqref="G15" xr:uid="{734D9ACC-7930-4893-8B1D-21D742BBA2A0}"/>
    <dataValidation allowBlank="1" showInputMessage="1" showErrorMessage="1" prompt="Les heures supplémentaires sont calculées automatiquement dans cette cellule" sqref="B11" xr:uid="{F39F7A90-3469-49AB-B979-47713D2B3D40}"/>
    <dataValidation allowBlank="1" showInputMessage="1" showErrorMessage="1" prompt="Le total des heures de travail est calculé automatiquement dans cette cellule" sqref="E9" xr:uid="{E71D5663-9FD3-40BA-85BA-6853850836A8}"/>
    <dataValidation allowBlank="1" showInputMessage="1" showErrorMessage="1" prompt="Entrez la date de fin de la période dans cette cellule" sqref="E14" xr:uid="{AE5DCFE6-E793-406E-86D9-FAC5DA906166}"/>
    <dataValidation allowBlank="1" showInputMessage="1" showErrorMessage="1" prompt="Entrez la date de début de la période dans cette cellule" sqref="B14" xr:uid="{719AAE8B-88D3-4AD4-827F-CBAA3AC53963}"/>
    <dataValidation allowBlank="1" showInputMessage="1" showErrorMessage="1" prompt="Entrez la période de la feuille de temps dans cette section" sqref="B12" xr:uid="{180E7CE1-D789-4B09-B780-0111EF260C38}"/>
    <dataValidation allowBlank="1" showInputMessage="1" showErrorMessage="1" prompt="Entrez les informations sur le responsable dans cette section" sqref="E5" xr:uid="{00CAC5D9-32DA-4868-ACF0-B8241F0E712D}"/>
    <dataValidation allowBlank="1" showInputMessage="1" showErrorMessage="1" prompt="Entrez les informations sur l’employé dans cette section" sqref="B5" xr:uid="{F5C26D4B-F71A-4D6E-8E45-6FD74B0487AA}"/>
    <dataValidation allowBlank="1" showInputMessage="1" showErrorMessage="1" prompt="Entrez le numéro de téléphone du responsable dans cette cellule" sqref="E7" xr:uid="{DF28FEEA-9CF2-4127-BF16-6401B2023F03}"/>
    <dataValidation allowBlank="1" showInputMessage="1" showErrorMessage="1" prompt="Entrez le nom du responsable dans cette cellule" sqref="E6" xr:uid="{CEDEBF52-E4E5-4D0D-A358-7D3B0E0058CB}"/>
    <dataValidation allowBlank="1" showInputMessage="1" showErrorMessage="1" prompt="Entrez le numéro de téléphone de l’employé dans cette cellule" sqref="B7" xr:uid="{22748F29-D4A3-46C4-90C4-9A9CE4780AE8}"/>
    <dataValidation allowBlank="1" showInputMessage="1" showErrorMessage="1" prompt="Entrez le nom de l’employé dans cette cellule" sqref="B6" xr:uid="{4DD0E58C-7B3A-4042-A442-D5E679A7DD94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21</vt:i4>
      </vt:variant>
    </vt:vector>
  </HeadingPairs>
  <TitlesOfParts>
    <vt:vector size="28" baseType="lpstr">
      <vt:lpstr>Sem 34</vt:lpstr>
      <vt:lpstr>Sem 35</vt:lpstr>
      <vt:lpstr>Sem 36</vt:lpstr>
      <vt:lpstr>Sem 37</vt:lpstr>
      <vt:lpstr>Sem 37 (2)</vt:lpstr>
      <vt:lpstr>Sem 38</vt:lpstr>
      <vt:lpstr>Sem 39</vt:lpstr>
      <vt:lpstr>'Sem 34'!Heures_de_travail_hebdomadaires</vt:lpstr>
      <vt:lpstr>'Sem 35'!Heures_de_travail_hebdomadaires</vt:lpstr>
      <vt:lpstr>'Sem 36'!Heures_de_travail_hebdomadaires</vt:lpstr>
      <vt:lpstr>'Sem 37'!Heures_de_travail_hebdomadaires</vt:lpstr>
      <vt:lpstr>'Sem 37 (2)'!Heures_de_travail_hebdomadaires</vt:lpstr>
      <vt:lpstr>'Sem 38'!Heures_de_travail_hebdomadaires</vt:lpstr>
      <vt:lpstr>'Sem 39'!Heures_de_travail_hebdomadaires</vt:lpstr>
      <vt:lpstr>'Sem 34'!HeuresNormales</vt:lpstr>
      <vt:lpstr>'Sem 35'!HeuresNormales</vt:lpstr>
      <vt:lpstr>'Sem 36'!HeuresNormales</vt:lpstr>
      <vt:lpstr>'Sem 37'!HeuresNormales</vt:lpstr>
      <vt:lpstr>'Sem 37 (2)'!HeuresNormales</vt:lpstr>
      <vt:lpstr>'Sem 38'!HeuresNormales</vt:lpstr>
      <vt:lpstr>'Sem 39'!HeuresNormales</vt:lpstr>
      <vt:lpstr>'Sem 34'!Total_des_heures_de_travail</vt:lpstr>
      <vt:lpstr>'Sem 35'!Total_des_heures_de_travail</vt:lpstr>
      <vt:lpstr>'Sem 36'!Total_des_heures_de_travail</vt:lpstr>
      <vt:lpstr>'Sem 37'!Total_des_heures_de_travail</vt:lpstr>
      <vt:lpstr>'Sem 37 (2)'!Total_des_heures_de_travail</vt:lpstr>
      <vt:lpstr>'Sem 38'!Total_des_heures_de_travail</vt:lpstr>
      <vt:lpstr>'Sem 39'!Total_des_heures_de_travail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2025-09-29T14:01:15Z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