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8E8F333D-2283-43FF-B291-A3B3490989D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1"/>
  <c r="G21" i="1"/>
  <c r="G20" i="1" l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<sst xmlns="http://schemas.openxmlformats.org/spreadsheetml/2006/main" count="23" uniqueCount="20">
  <si>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</si>
  <si>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</si>
  <si>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</si>
  <si>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</si>
  <si>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</si>
  <si>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</si>
  <si>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</si>
  <si>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</si>
  <si>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</si>
  <si>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</si>
  <si>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</si>
  <si>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</si>
  <si>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</si>
  <si>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</si>
  <si>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</si>
  <si>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</si>
  <si>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</si>
  <si>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PORTEUR VIGNES CUVERIE</t>
  </si>
  <si>
    <t>WEISS PIERRE</t>
  </si>
  <si>
    <t>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</si>
</sst>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4" borderId="0" xfId="0" applyFill="1"/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0" fillId="4" borderId="0" xfId="0" applyFill="1" applyAlignment="1">
      <alignment vertical="center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0" tableBorderDxfId="7">
  <tableColumns count="6">
    <tableColumn id="1" xr3:uid="{00000000-0010-0000-0000-000001000000}" name="Date" dataDxfId="6"/>
    <tableColumn id="2" xr3:uid="{00000000-0010-0000-0000-000002000000}" name="Heure d’arrivée" dataDxfId="5"/>
    <tableColumn id="3" xr3:uid="{00000000-0010-0000-0000-000003000000}" name="Début du déjeuner" dataDxfId="4"/>
    <tableColumn id="4" xr3:uid="{00000000-0010-0000-0000-000004000000}" name="Fin du déjeuner" dataDxfId="3"/>
    <tableColumn id="5" xr3:uid="{00000000-0010-0000-0000-000005000000}" name="Heure de départ" dataDxfId="2"/>
    <tableColumn id="6" xr3:uid="{00000000-0010-0000-0000-000006000000}" name="Heures de travail" dataDxfId="1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tabSelected="1" topLeftCell="A3" zoomScaleNormal="100" workbookViewId="0">
      <selection activeCell="J14" sqref="J14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43" customWidth="1"/>
    <col min="10" max="20" width="30.75" style="1" customWidth="1"/>
    <col min="21" max="16384" width="9.25" style="1"/>
  </cols>
  <sheetData>
    <row r="1" spans="1:10" ht="34.9" customHeight="1" x14ac:dyDescent="0.2">
      <c r="A1" s="7"/>
      <c r="B1" s="10"/>
      <c r="C1" s="10"/>
      <c r="D1" s="10"/>
      <c r="E1" s="10"/>
      <c r="F1" s="10"/>
      <c r="G1" s="10"/>
      <c r="H1" s="3"/>
    </row>
    <row r="2" spans="1:10" ht="40.15" customHeight="1" x14ac:dyDescent="0.2">
      <c r="A2" s="7"/>
      <c r="B2" s="24" t="s">
        <v>0</v>
      </c>
      <c r="C2" s="24"/>
      <c r="D2" s="24"/>
      <c r="E2" s="24"/>
      <c r="F2" s="4"/>
      <c r="G2" s="4"/>
      <c r="H2" s="3"/>
    </row>
    <row r="3" spans="1:10" s="2" customFormat="1" ht="40.15" customHeight="1" x14ac:dyDescent="0.2">
      <c r="A3" s="8"/>
      <c r="B3" s="25" t="s">
        <v>16</v>
      </c>
      <c r="C3" s="25"/>
      <c r="D3" s="25"/>
      <c r="E3" s="25"/>
      <c r="F3" s="6"/>
      <c r="G3" s="6"/>
      <c r="H3" s="5" t="s">
        <v>15</v>
      </c>
      <c r="I3" s="26"/>
    </row>
    <row r="4" spans="1:10" s="26" customFormat="1" ht="19.899999999999999" customHeight="1" x14ac:dyDescent="0.2">
      <c r="B4" s="27"/>
      <c r="C4" s="28"/>
      <c r="D4" s="28"/>
      <c r="E4" s="28"/>
      <c r="F4" s="28"/>
      <c r="G4" s="28"/>
      <c r="H4" s="28"/>
    </row>
    <row r="5" spans="1:10" customFormat="1" ht="40.15" customHeight="1" x14ac:dyDescent="0.2">
      <c r="A5" s="11"/>
      <c r="B5" s="12" t="s">
        <v>1</v>
      </c>
      <c r="C5" s="13"/>
      <c r="D5" s="13"/>
      <c r="E5" s="12"/>
      <c r="F5" s="14"/>
      <c r="G5" s="12"/>
      <c r="H5" s="9"/>
      <c r="I5" s="29"/>
    </row>
    <row r="6" spans="1:10" s="29" customFormat="1" ht="34.9" customHeight="1" x14ac:dyDescent="0.25">
      <c r="B6" s="30" t="s">
        <v>18</v>
      </c>
      <c r="C6" s="31"/>
      <c r="D6" s="31"/>
      <c r="E6" s="30"/>
      <c r="F6" s="31"/>
      <c r="G6" s="30"/>
      <c r="H6" s="32"/>
    </row>
    <row r="7" spans="1:10" s="29" customFormat="1" ht="34.9" customHeight="1" x14ac:dyDescent="0.25">
      <c r="B7" s="33" t="s">
        <v>17</v>
      </c>
      <c r="C7" s="31"/>
      <c r="D7" s="31"/>
      <c r="E7" s="33"/>
      <c r="F7" s="31"/>
      <c r="G7" s="33"/>
      <c r="H7" s="32"/>
    </row>
    <row r="8" spans="1:10" customFormat="1" ht="40.15" customHeight="1" x14ac:dyDescent="0.2">
      <c r="A8" s="11"/>
      <c r="B8" s="12" t="s">
        <v>2</v>
      </c>
      <c r="C8" s="15"/>
      <c r="D8" s="15"/>
      <c r="E8" s="12" t="s">
        <v>9</v>
      </c>
      <c r="F8" s="12"/>
      <c r="G8" s="12"/>
      <c r="H8" s="9"/>
      <c r="I8" s="29"/>
      <c r="J8" s="1"/>
    </row>
    <row r="9" spans="1:10" s="29" customFormat="1" ht="37.9" customHeight="1" x14ac:dyDescent="0.2">
      <c r="B9" s="34">
        <v>35</v>
      </c>
      <c r="C9" s="34"/>
      <c r="D9" s="34"/>
      <c r="E9" s="35">
        <f>SUM(Tableau_Feuille_de_temps[Heures de travail])</f>
        <v>17</v>
      </c>
      <c r="F9" s="36"/>
      <c r="G9" s="36"/>
    </row>
    <row r="10" spans="1:10" s="37" customFormat="1" ht="25.9" customHeight="1" x14ac:dyDescent="0.2">
      <c r="B10" s="38" t="s">
        <v>3</v>
      </c>
      <c r="C10" s="39"/>
      <c r="D10" s="39"/>
      <c r="E10" s="38" t="s">
        <v>10</v>
      </c>
      <c r="F10" s="39"/>
      <c r="G10" s="38"/>
      <c r="H10" s="40"/>
      <c r="I10" s="40"/>
    </row>
    <row r="11" spans="1:10" s="37" customFormat="1" ht="34.9" customHeight="1" x14ac:dyDescent="0.2">
      <c r="B11" s="41">
        <f>Total_des_heures_de_travail-HeuresNormales</f>
        <v>0</v>
      </c>
      <c r="C11" s="42"/>
      <c r="D11" s="42"/>
      <c r="E11" s="41">
        <f>IF(Heures_de_travail_hebdomadaires&lt;=Total_des_heures_de_travail,Heures_de_travail_hebdomadaires,Total_des_heures_de_travail)</f>
        <v>17</v>
      </c>
      <c r="F11" s="42"/>
      <c r="G11" s="40"/>
      <c r="H11" s="40"/>
      <c r="I11" s="40"/>
    </row>
    <row r="12" spans="1:10" ht="40.15" customHeight="1" x14ac:dyDescent="0.25">
      <c r="A12" s="16"/>
      <c r="B12" s="12" t="s">
        <v>4</v>
      </c>
      <c r="C12" s="17"/>
      <c r="D12" s="18"/>
      <c r="E12" s="19"/>
      <c r="F12" s="19"/>
      <c r="G12" s="20"/>
      <c r="H12" s="10"/>
    </row>
    <row r="13" spans="1:10" s="43" customFormat="1" ht="34.9" customHeight="1" x14ac:dyDescent="0.25">
      <c r="B13" s="38" t="s">
        <v>5</v>
      </c>
      <c r="C13" s="44"/>
      <c r="D13" s="45"/>
      <c r="E13" s="38" t="s">
        <v>11</v>
      </c>
      <c r="F13" s="38"/>
      <c r="G13" s="38"/>
      <c r="H13" s="46"/>
    </row>
    <row r="14" spans="1:10" s="43" customFormat="1" ht="34.9" customHeight="1" x14ac:dyDescent="0.2">
      <c r="B14" s="47">
        <v>45894</v>
      </c>
      <c r="C14" s="47"/>
      <c r="D14" s="33"/>
      <c r="E14" s="47">
        <v>45914</v>
      </c>
      <c r="F14" s="33"/>
      <c r="G14" s="47"/>
      <c r="H14" s="46"/>
    </row>
    <row r="15" spans="1:10" ht="40.15" customHeight="1" x14ac:dyDescent="0.2">
      <c r="A15" s="43"/>
      <c r="B15" s="21" t="s">
        <v>6</v>
      </c>
      <c r="C15" s="22" t="s">
        <v>7</v>
      </c>
      <c r="D15" s="22" t="s">
        <v>8</v>
      </c>
      <c r="E15" s="22" t="s">
        <v>12</v>
      </c>
      <c r="F15" s="22" t="s">
        <v>13</v>
      </c>
      <c r="G15" s="23" t="s">
        <v>14</v>
      </c>
      <c r="H15" s="46"/>
    </row>
    <row r="16" spans="1:10" s="43" customFormat="1" ht="34.9" customHeight="1" x14ac:dyDescent="0.2">
      <c r="B16" s="48">
        <v>45894</v>
      </c>
      <c r="C16" s="49" t="s">
        <v>19</v>
      </c>
      <c r="D16" s="49" t="s">
        <v>19</v>
      </c>
      <c r="E16" s="49" t="s">
        <v>19</v>
      </c>
      <c r="F16" s="49" t="s">
        <v>19</v>
      </c>
      <c r="G16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6" s="46"/>
    </row>
    <row r="17" spans="2:8" s="43" customFormat="1" ht="34.9" customHeight="1" x14ac:dyDescent="0.2">
      <c r="B17" s="48">
        <v>45895</v>
      </c>
      <c r="C17" s="49">
        <v>0.28125</v>
      </c>
      <c r="D17" s="49">
        <v>0.5</v>
      </c>
      <c r="E17" s="49">
        <v>0.54166666666666663</v>
      </c>
      <c r="F17" s="49">
        <v>0.69791666666666663</v>
      </c>
      <c r="G17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</v>
      </c>
      <c r="H17" s="46"/>
    </row>
    <row r="18" spans="2:8" s="43" customFormat="1" ht="34.9" customHeight="1" x14ac:dyDescent="0.2">
      <c r="B18" s="48">
        <v>45896</v>
      </c>
      <c r="C18" s="49">
        <v>0.28125</v>
      </c>
      <c r="D18" s="49">
        <v>0.5</v>
      </c>
      <c r="E18" s="49">
        <v>0.54166666666666663</v>
      </c>
      <c r="F18" s="49">
        <v>0.65625</v>
      </c>
      <c r="G18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8" s="46"/>
    </row>
    <row r="19" spans="2:8" s="43" customFormat="1" ht="34.9" customHeight="1" x14ac:dyDescent="0.2">
      <c r="B19" s="48">
        <v>45897</v>
      </c>
      <c r="C19" s="49"/>
      <c r="D19" s="49"/>
      <c r="E19" s="49"/>
      <c r="F19" s="49"/>
      <c r="G19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6"/>
    </row>
    <row r="20" spans="2:8" s="43" customFormat="1" ht="34.9" customHeight="1" x14ac:dyDescent="0.2">
      <c r="B20" s="48">
        <v>45898</v>
      </c>
      <c r="C20" s="49"/>
      <c r="D20" s="49"/>
      <c r="E20" s="49"/>
      <c r="F20" s="49"/>
      <c r="G20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46"/>
    </row>
    <row r="21" spans="2:8" s="43" customFormat="1" ht="34.9" customHeight="1" x14ac:dyDescent="0.2">
      <c r="B21" s="48">
        <v>45899</v>
      </c>
      <c r="C21" s="49"/>
      <c r="D21" s="49"/>
      <c r="E21" s="49"/>
      <c r="F21" s="49"/>
      <c r="G21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46"/>
    </row>
    <row r="22" spans="2:8" s="43" customFormat="1" ht="34.9" customHeight="1" x14ac:dyDescent="0.2">
      <c r="B22" s="48">
        <v>45900</v>
      </c>
      <c r="C22" s="49"/>
      <c r="D22" s="49"/>
      <c r="E22" s="49"/>
      <c r="F22" s="49"/>
      <c r="G22" s="50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6"/>
    </row>
    <row r="23" spans="2:8" s="43" customFormat="1" ht="34.9" customHeight="1" x14ac:dyDescent="0.2">
      <c r="B23" s="46"/>
      <c r="C23" s="46"/>
      <c r="D23" s="46"/>
      <c r="E23" s="46"/>
      <c r="F23" s="46"/>
      <c r="G23" s="46"/>
      <c r="H23" s="46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81C9F14F-1951-484A-9A3E-34F49313CACD}"/>
    <dataValidation allowBlank="1" showInputMessage="1" showErrorMessage="1" prompt="Entrez le numéro de téléphone de l’employé dans cette cellule" sqref="B7" xr:uid="{F8519D01-BE35-4323-A225-822F55B0332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2025-08-28T13:57:02Z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