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9040" windowHeight="16440" tabRatio="500"/>
  </bookViews>
  <sheets>
    <sheet name="Feuil1" sheetId="1" r:id="rId1"/>
  </sheets>
  <calcPr calcId="145621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25" i="1" l="1"/>
  <c r="L17" i="1"/>
  <c r="L13" i="1"/>
  <c r="L6" i="1"/>
  <c r="L14" i="1"/>
  <c r="L12" i="1"/>
  <c r="L11" i="1"/>
  <c r="L16" i="1"/>
  <c r="L21" i="1"/>
  <c r="O30" i="1"/>
  <c r="D6" i="1"/>
  <c r="G6" i="1"/>
  <c r="D11" i="1"/>
  <c r="G11" i="1"/>
  <c r="D16" i="1"/>
  <c r="G16" i="1"/>
  <c r="D18" i="1"/>
  <c r="G18" i="1"/>
  <c r="D21" i="1"/>
  <c r="G21" i="1"/>
  <c r="D24" i="1"/>
  <c r="G24" i="1"/>
  <c r="G30" i="1"/>
</calcChain>
</file>

<file path=xl/sharedStrings.xml><?xml version="1.0" encoding="utf-8"?>
<sst xmlns="http://schemas.openxmlformats.org/spreadsheetml/2006/main" count="59" uniqueCount="33">
  <si>
    <t>APPELLLATIONS</t>
    <phoneticPr fontId="1" type="noConversion"/>
  </si>
  <si>
    <t>SURFACE</t>
    <phoneticPr fontId="1" type="noConversion"/>
  </si>
  <si>
    <t>VALORISEE</t>
    <phoneticPr fontId="1" type="noConversion"/>
  </si>
  <si>
    <t>A L OUVREE</t>
    <phoneticPr fontId="1" type="noConversion"/>
  </si>
  <si>
    <t xml:space="preserve"> EN NOV 2011</t>
    <phoneticPr fontId="1" type="noConversion"/>
  </si>
  <si>
    <t>RICHEBOURG</t>
    <phoneticPr fontId="1" type="noConversion"/>
  </si>
  <si>
    <t>AF EXPLOIT</t>
    <phoneticPr fontId="1" type="noConversion"/>
  </si>
  <si>
    <t>CONVERSION</t>
    <phoneticPr fontId="1" type="noConversion"/>
  </si>
  <si>
    <t>SURFACE</t>
    <phoneticPr fontId="1" type="noConversion"/>
  </si>
  <si>
    <t>EN OUVREE</t>
    <phoneticPr fontId="1" type="noConversion"/>
  </si>
  <si>
    <t>VALEUR</t>
    <phoneticPr fontId="1" type="noConversion"/>
  </si>
  <si>
    <t>EXPLOITEE</t>
    <phoneticPr fontId="1" type="noConversion"/>
  </si>
  <si>
    <t>PAR AF</t>
    <phoneticPr fontId="1" type="noConversion"/>
  </si>
  <si>
    <t>CHAMBOLLE</t>
    <phoneticPr fontId="1" type="noConversion"/>
  </si>
  <si>
    <t>VOSNE REAS</t>
    <phoneticPr fontId="1" type="noConversion"/>
  </si>
  <si>
    <t>VOSNE CLOS FONTAINE</t>
    <phoneticPr fontId="1" type="noConversion"/>
  </si>
  <si>
    <t>HAUTES COTES</t>
    <phoneticPr fontId="1" type="noConversion"/>
  </si>
  <si>
    <t>BGO</t>
    <phoneticPr fontId="1" type="noConversion"/>
  </si>
  <si>
    <t>DONT ARRACHE LES 2/3</t>
    <phoneticPr fontId="1" type="noConversion"/>
  </si>
  <si>
    <t>TOUT EST ARRACHE</t>
    <phoneticPr fontId="1" type="noConversion"/>
  </si>
  <si>
    <t>AC45</t>
  </si>
  <si>
    <t>AL68</t>
  </si>
  <si>
    <t>AL88</t>
  </si>
  <si>
    <t xml:space="preserve">REDUITE APRES </t>
  </si>
  <si>
    <t>CALCUL  NOTAIRE</t>
  </si>
  <si>
    <t>AL134</t>
  </si>
  <si>
    <t>AK113</t>
  </si>
  <si>
    <t>AK114</t>
  </si>
  <si>
    <t>AN 239</t>
  </si>
  <si>
    <t>6,58%AN242</t>
  </si>
  <si>
    <t>an243</t>
  </si>
  <si>
    <t>zd468</t>
  </si>
  <si>
    <t>an245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</si>
</sst>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8"/>
      <name val="Verdana"/>
    </font>
    <font>
      <sz val="14"/>
      <name val="Verdana"/>
    </font>
    <font>
      <sz val="16"/>
      <name val="Verdana"/>
    </font>
    <font>
      <i/>
      <sz val="12"/>
      <name val="Verdana"/>
    </font>
    <font>
      <sz val="10"/>
      <color rgb="FF0070C0"/>
      <name val="Verdana"/>
      <family val="2"/>
    </font>
    <font>
      <sz val="14"/>
      <color rgb="FF0070C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0" fillId="0" borderId="0" xfId="0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4" fontId="0" fillId="0" borderId="0" xfId="0" applyNumberFormat="1"/>
    <xf numFmtId="4" fontId="3" fillId="0" borderId="0" xfId="0" applyNumberFormat="1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2" fontId="6" fillId="0" borderId="1" xfId="0" applyNumberFormat="1" applyFont="1" applyBorder="1"/>
    <xf numFmtId="3" fontId="6" fillId="0" borderId="1" xfId="0" applyNumberFormat="1" applyFont="1" applyBorder="1"/>
    <xf numFmtId="4" fontId="6" fillId="2" borderId="1" xfId="0" applyNumberFormat="1" applyFont="1" applyFill="1" applyBorder="1"/>
    <xf numFmtId="0" fontId="4" fillId="0" borderId="1" xfId="0" applyFon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tabSelected="1" view="pageLayout" topLeftCell="C1" workbookViewId="0">
      <selection activeCell="Q20" sqref="Q20"/>
    </sheetView>
  </sheetViews>
  <sheetFormatPr baseColWidth="10" defaultRowHeight="12.75" x14ac:dyDescent="0.2"/>
  <cols>
    <col min="2" max="2" width="25.375" bestFit="1" customWidth="1"/>
    <col min="4" max="4" width="11.625" bestFit="1" customWidth="1"/>
    <col min="5" max="5" width="12.375" bestFit="1" customWidth="1"/>
    <col min="6" max="6" width="5.375" customWidth="1"/>
    <col min="7" max="7" width="18.875" bestFit="1" customWidth="1"/>
    <col min="8" max="8" width="15.25" customWidth="1"/>
    <col min="10" max="10" width="30.5" bestFit="1" customWidth="1"/>
    <col min="13" max="13" width="2.25" customWidth="1"/>
    <col min="15" max="15" width="15.125" customWidth="1"/>
  </cols>
  <sheetData>
    <row r="1" spans="2:15" x14ac:dyDescent="0.2">
      <c r="B1" t="s">
        <v>0</v>
      </c>
      <c r="C1" t="s">
        <v>1</v>
      </c>
      <c r="D1" t="s">
        <v>7</v>
      </c>
      <c r="E1" s="3" t="s">
        <v>2</v>
      </c>
      <c r="G1" t="s">
        <v>10</v>
      </c>
      <c r="I1" s="9"/>
      <c r="J1" s="9" t="s">
        <v>0</v>
      </c>
      <c r="K1" s="9" t="s">
        <v>1</v>
      </c>
      <c r="L1" s="9" t="s">
        <v>7</v>
      </c>
      <c r="M1" s="10" t="s">
        <v>2</v>
      </c>
      <c r="N1" s="9"/>
      <c r="O1" s="9" t="s">
        <v>10</v>
      </c>
    </row>
    <row r="2" spans="2:15" x14ac:dyDescent="0.2">
      <c r="C2" t="s">
        <v>6</v>
      </c>
      <c r="D2" t="s">
        <v>8</v>
      </c>
      <c r="E2" s="3" t="s">
        <v>3</v>
      </c>
      <c r="G2" t="s">
        <v>11</v>
      </c>
      <c r="I2" s="9"/>
      <c r="J2" s="9"/>
      <c r="K2" s="9" t="s">
        <v>6</v>
      </c>
      <c r="L2" s="9" t="s">
        <v>1</v>
      </c>
      <c r="M2" s="10" t="s">
        <v>3</v>
      </c>
      <c r="N2" s="9"/>
      <c r="O2" s="9" t="s">
        <v>11</v>
      </c>
    </row>
    <row r="3" spans="2:15" x14ac:dyDescent="0.2">
      <c r="D3" t="s">
        <v>9</v>
      </c>
      <c r="E3" s="3" t="s">
        <v>4</v>
      </c>
      <c r="G3" t="s">
        <v>12</v>
      </c>
      <c r="I3" s="9"/>
      <c r="J3" s="9"/>
      <c r="K3" s="9"/>
      <c r="L3" s="9" t="s">
        <v>9</v>
      </c>
      <c r="M3" s="10" t="s">
        <v>4</v>
      </c>
      <c r="N3" s="9"/>
      <c r="O3" s="9" t="s">
        <v>12</v>
      </c>
    </row>
    <row r="4" spans="2:15" x14ac:dyDescent="0.2">
      <c r="D4">
        <v>4.2799999999999998E-2</v>
      </c>
      <c r="I4" s="9"/>
      <c r="J4" s="9"/>
      <c r="K4" s="9"/>
      <c r="L4" s="9">
        <v>4.2799999999999998E-2</v>
      </c>
      <c r="M4" s="9"/>
      <c r="N4" s="9"/>
      <c r="O4" s="9" t="s">
        <v>23</v>
      </c>
    </row>
    <row r="5" spans="2:15" x14ac:dyDescent="0.2">
      <c r="I5" s="9"/>
      <c r="J5" s="9"/>
      <c r="K5" s="9"/>
      <c r="L5" s="9"/>
      <c r="M5" s="9"/>
      <c r="N5" s="9"/>
      <c r="O5" s="9" t="s">
        <v>24</v>
      </c>
    </row>
    <row r="6" spans="2:15" ht="18" x14ac:dyDescent="0.25">
      <c r="B6" s="1" t="s">
        <v>5</v>
      </c>
      <c r="C6" s="1">
        <v>0.6</v>
      </c>
      <c r="D6" s="2">
        <f>SUM(C6/D4)</f>
        <v>14.018691588785046</v>
      </c>
      <c r="E6" s="5">
        <v>300000</v>
      </c>
      <c r="F6" s="1"/>
      <c r="G6" s="4">
        <f>SUM(D6*E6)</f>
        <v>4205607.4766355138</v>
      </c>
      <c r="I6" s="9" t="s">
        <v>28</v>
      </c>
      <c r="J6" s="11" t="s">
        <v>5</v>
      </c>
      <c r="K6" s="11">
        <v>7.2999999999999995E-2</v>
      </c>
      <c r="L6" s="12">
        <f>SUM(K6/L4)</f>
        <v>1.705607476635514</v>
      </c>
      <c r="M6" s="13">
        <v>300000</v>
      </c>
      <c r="N6" s="11"/>
      <c r="O6" s="14">
        <v>358000</v>
      </c>
    </row>
    <row r="7" spans="2:15" ht="18" x14ac:dyDescent="0.25">
      <c r="B7" s="1"/>
      <c r="C7" s="1"/>
      <c r="D7" s="2"/>
      <c r="E7" s="5"/>
      <c r="F7" s="1"/>
      <c r="G7" s="4"/>
      <c r="I7" s="9" t="s">
        <v>29</v>
      </c>
      <c r="J7" s="11" t="s">
        <v>5</v>
      </c>
      <c r="K7" s="11">
        <v>1.7999999999999999E-2</v>
      </c>
      <c r="L7" s="12"/>
      <c r="M7" s="13"/>
      <c r="N7" s="11"/>
      <c r="O7" s="14">
        <v>87322.59</v>
      </c>
    </row>
    <row r="8" spans="2:15" ht="18" x14ac:dyDescent="0.25">
      <c r="B8" s="1"/>
      <c r="C8" s="1"/>
      <c r="D8" s="2"/>
      <c r="E8" s="5"/>
      <c r="F8" s="1"/>
      <c r="G8" s="4"/>
      <c r="I8" s="15" t="s">
        <v>30</v>
      </c>
      <c r="J8" s="16" t="s">
        <v>5</v>
      </c>
      <c r="K8" s="16">
        <v>9.4899999999999998E-2</v>
      </c>
      <c r="L8" s="17"/>
      <c r="M8" s="18"/>
      <c r="N8" s="16"/>
      <c r="O8" s="19">
        <v>372960</v>
      </c>
    </row>
    <row r="9" spans="2:15" ht="18" x14ac:dyDescent="0.25">
      <c r="B9" s="1"/>
      <c r="C9" s="1"/>
      <c r="D9" s="2"/>
      <c r="E9" s="5"/>
      <c r="F9" s="1"/>
      <c r="G9" s="4"/>
      <c r="I9" s="15" t="s">
        <v>32</v>
      </c>
      <c r="J9" s="16" t="s">
        <v>5</v>
      </c>
      <c r="K9" s="16">
        <v>3.32E-2</v>
      </c>
      <c r="L9" s="17"/>
      <c r="M9" s="18"/>
      <c r="N9" s="16"/>
      <c r="O9" s="19">
        <v>129360</v>
      </c>
    </row>
    <row r="10" spans="2:15" x14ac:dyDescent="0.2">
      <c r="I10" s="9"/>
      <c r="J10" s="9"/>
      <c r="K10" s="9"/>
      <c r="L10" s="9"/>
      <c r="M10" s="9"/>
      <c r="N10" s="9"/>
      <c r="O10" s="9"/>
    </row>
    <row r="11" spans="2:15" ht="18" x14ac:dyDescent="0.25">
      <c r="B11" s="1" t="s">
        <v>13</v>
      </c>
      <c r="C11" s="1">
        <v>0.3947</v>
      </c>
      <c r="D11" s="2">
        <f>SUM(C11/D4)</f>
        <v>9.2219626168224309</v>
      </c>
      <c r="E11" s="5">
        <v>35000</v>
      </c>
      <c r="F11" s="1"/>
      <c r="G11" s="4">
        <f>SUM(D11*E11)</f>
        <v>322768.69158878509</v>
      </c>
      <c r="I11" s="9" t="s">
        <v>20</v>
      </c>
      <c r="J11" s="11" t="s">
        <v>13</v>
      </c>
      <c r="K11" s="11">
        <v>0.17100000000000001</v>
      </c>
      <c r="L11" s="12">
        <f>SUM(K11/L4)</f>
        <v>3.9953271028037389</v>
      </c>
      <c r="M11" s="13">
        <v>35000</v>
      </c>
      <c r="N11" s="11"/>
      <c r="O11" s="14">
        <v>97800</v>
      </c>
    </row>
    <row r="12" spans="2:15" ht="18" x14ac:dyDescent="0.25">
      <c r="I12" s="9" t="s">
        <v>21</v>
      </c>
      <c r="J12" s="11" t="s">
        <v>13</v>
      </c>
      <c r="K12" s="11">
        <v>8.8300000000000003E-2</v>
      </c>
      <c r="L12" s="12">
        <f>SUM(K12/L4)</f>
        <v>2.0630841121495327</v>
      </c>
      <c r="M12" s="13">
        <v>35000</v>
      </c>
      <c r="N12" s="11"/>
      <c r="O12" s="14">
        <v>50500</v>
      </c>
    </row>
    <row r="13" spans="2:15" ht="18" x14ac:dyDescent="0.25">
      <c r="I13" s="9" t="s">
        <v>22</v>
      </c>
      <c r="J13" s="11" t="s">
        <v>13</v>
      </c>
      <c r="K13" s="11">
        <v>4.8599999999999997E-2</v>
      </c>
      <c r="L13" s="12">
        <f>SUM(K13/L4)</f>
        <v>1.1355140186915889</v>
      </c>
      <c r="M13" s="13">
        <v>35000</v>
      </c>
      <c r="N13" s="11"/>
      <c r="O13" s="14">
        <v>27800</v>
      </c>
    </row>
    <row r="14" spans="2:15" ht="18" x14ac:dyDescent="0.25">
      <c r="I14" s="9" t="s">
        <v>25</v>
      </c>
      <c r="J14" s="11" t="s">
        <v>13</v>
      </c>
      <c r="K14" s="11">
        <v>2.8799999999999999E-2</v>
      </c>
      <c r="L14" s="12">
        <f>SUM(K14/L6)</f>
        <v>1.6885479452054795E-2</v>
      </c>
      <c r="M14" s="13">
        <v>35000</v>
      </c>
      <c r="N14" s="11"/>
      <c r="O14" s="14">
        <v>14500</v>
      </c>
    </row>
    <row r="15" spans="2:15" ht="18" x14ac:dyDescent="0.25">
      <c r="I15" s="9"/>
      <c r="J15" s="11"/>
      <c r="K15" s="11"/>
      <c r="L15" s="12"/>
      <c r="M15" s="13"/>
      <c r="N15" s="11"/>
      <c r="O15" s="14"/>
    </row>
    <row r="16" spans="2:15" ht="18" x14ac:dyDescent="0.25">
      <c r="B16" s="1" t="s">
        <v>14</v>
      </c>
      <c r="C16" s="1">
        <v>1.6257999999999999</v>
      </c>
      <c r="D16" s="2">
        <f>SUM(C16/D4)</f>
        <v>37.985981308411212</v>
      </c>
      <c r="E16" s="5">
        <v>37500</v>
      </c>
      <c r="F16" s="1"/>
      <c r="G16" s="4">
        <f>SUM(D16*E16)</f>
        <v>1424474.2990654204</v>
      </c>
      <c r="I16" s="9" t="s">
        <v>26</v>
      </c>
      <c r="J16" s="11" t="s">
        <v>14</v>
      </c>
      <c r="K16" s="11">
        <v>1.3042</v>
      </c>
      <c r="L16" s="12">
        <f>SUM(K16/L4)</f>
        <v>30.471962616822431</v>
      </c>
      <c r="M16" s="13">
        <v>37500</v>
      </c>
      <c r="N16" s="11"/>
      <c r="O16" s="14"/>
    </row>
    <row r="17" spans="2:15" ht="18" x14ac:dyDescent="0.25">
      <c r="I17" s="9" t="s">
        <v>27</v>
      </c>
      <c r="J17" s="11" t="s">
        <v>14</v>
      </c>
      <c r="K17" s="11">
        <v>0.14050000000000001</v>
      </c>
      <c r="L17" s="12">
        <f>SUM(K17/L4)</f>
        <v>3.2827102803738324</v>
      </c>
      <c r="M17" s="9"/>
      <c r="N17" s="9"/>
      <c r="O17" s="14">
        <v>826600</v>
      </c>
    </row>
    <row r="18" spans="2:15" ht="18" x14ac:dyDescent="0.25">
      <c r="B18" s="1" t="s">
        <v>15</v>
      </c>
      <c r="C18" s="1">
        <v>0.35899999999999999</v>
      </c>
      <c r="D18" s="2">
        <f>SUM(C18/D4)</f>
        <v>8.3878504672897201</v>
      </c>
      <c r="E18" s="5">
        <v>37500</v>
      </c>
      <c r="F18" s="1"/>
      <c r="G18" s="4">
        <f>SUM(D18*E18)</f>
        <v>314544.39252336451</v>
      </c>
      <c r="I18" s="9">
        <v>331</v>
      </c>
      <c r="J18" s="11" t="s">
        <v>14</v>
      </c>
      <c r="K18" s="11">
        <v>0.1229</v>
      </c>
      <c r="L18" s="12"/>
      <c r="M18" s="13"/>
      <c r="N18" s="11"/>
      <c r="O18" s="14"/>
    </row>
    <row r="19" spans="2:15" ht="18" x14ac:dyDescent="0.25">
      <c r="I19" s="9">
        <v>332</v>
      </c>
      <c r="J19" s="11" t="s">
        <v>14</v>
      </c>
      <c r="K19" s="11">
        <v>2.0899999999999998E-2</v>
      </c>
      <c r="L19" s="9"/>
      <c r="M19" s="9"/>
      <c r="N19" s="9"/>
      <c r="O19" s="14">
        <v>82200</v>
      </c>
    </row>
    <row r="20" spans="2:15" ht="18" x14ac:dyDescent="0.25">
      <c r="I20" s="9"/>
      <c r="J20" s="11"/>
      <c r="K20" s="9"/>
      <c r="L20" s="9"/>
      <c r="M20" s="9"/>
      <c r="N20" s="9"/>
      <c r="O20" s="9"/>
    </row>
    <row r="21" spans="2:15" ht="18" x14ac:dyDescent="0.25">
      <c r="B21" s="1" t="s">
        <v>16</v>
      </c>
      <c r="C21" s="1">
        <v>3.2277999999999998</v>
      </c>
      <c r="D21" s="2">
        <f>SUM(C21/D4)</f>
        <v>75.415887850467286</v>
      </c>
      <c r="E21" s="5">
        <v>9250</v>
      </c>
      <c r="F21" s="1"/>
      <c r="G21" s="4">
        <f>SUM(D21*E21)</f>
        <v>697596.96261682245</v>
      </c>
      <c r="I21" s="9"/>
      <c r="J21" s="11" t="s">
        <v>16</v>
      </c>
      <c r="K21" s="11">
        <v>0.9335</v>
      </c>
      <c r="L21" s="12">
        <f>SUM(K21/L4)</f>
        <v>21.810747663551403</v>
      </c>
      <c r="M21" s="13">
        <v>9250</v>
      </c>
      <c r="N21" s="11"/>
      <c r="O21" s="14">
        <v>19000</v>
      </c>
    </row>
    <row r="22" spans="2:15" ht="18" x14ac:dyDescent="0.25">
      <c r="B22" s="8" t="s">
        <v>18</v>
      </c>
      <c r="I22" s="15" t="s">
        <v>31</v>
      </c>
      <c r="J22" s="16" t="s">
        <v>16</v>
      </c>
      <c r="K22" s="16">
        <v>3.8048000000000002</v>
      </c>
      <c r="L22" s="15"/>
      <c r="M22" s="15"/>
      <c r="N22" s="15"/>
      <c r="O22" s="19">
        <v>45200</v>
      </c>
    </row>
    <row r="23" spans="2:15" ht="18" x14ac:dyDescent="0.25">
      <c r="B23" s="1"/>
      <c r="C23" s="1"/>
      <c r="D23" s="2"/>
      <c r="E23" s="5"/>
      <c r="F23" s="1"/>
      <c r="G23" s="4"/>
      <c r="I23" s="9"/>
      <c r="J23" s="11"/>
      <c r="K23" s="11"/>
      <c r="L23" s="12"/>
      <c r="M23" s="13"/>
      <c r="N23" s="11"/>
      <c r="O23" s="14"/>
    </row>
    <row r="24" spans="2:15" ht="18" x14ac:dyDescent="0.25">
      <c r="B24" s="1" t="s">
        <v>17</v>
      </c>
      <c r="C24" s="1">
        <v>0.20499999999999999</v>
      </c>
      <c r="D24" s="2">
        <f>SUM(C24/D4)</f>
        <v>4.7897196261682247</v>
      </c>
      <c r="E24" s="5">
        <v>1250</v>
      </c>
      <c r="F24" s="1"/>
      <c r="G24" s="4">
        <f>SUM(D24*E24)</f>
        <v>5987.1495327102812</v>
      </c>
      <c r="I24" s="9"/>
      <c r="J24" s="11"/>
      <c r="K24" s="11"/>
      <c r="L24" s="12"/>
      <c r="M24" s="13"/>
      <c r="N24" s="11"/>
      <c r="O24" s="14"/>
    </row>
    <row r="25" spans="2:15" ht="15" x14ac:dyDescent="0.2">
      <c r="B25" s="8" t="s">
        <v>19</v>
      </c>
      <c r="G25" s="6"/>
      <c r="I25" s="9"/>
      <c r="J25" s="20"/>
      <c r="K25" s="9"/>
      <c r="L25" s="9"/>
      <c r="M25" s="9"/>
      <c r="N25" s="9"/>
      <c r="O25" s="21">
        <f>SUM(O6:O24)</f>
        <v>2111242.59</v>
      </c>
    </row>
    <row r="26" spans="2:15" x14ac:dyDescent="0.2">
      <c r="I26" s="9"/>
      <c r="J26" s="9"/>
      <c r="K26" s="9"/>
      <c r="L26" s="9"/>
      <c r="M26" s="9"/>
      <c r="N26" s="9"/>
      <c r="O26" s="9"/>
    </row>
    <row r="27" spans="2:15" x14ac:dyDescent="0.2">
      <c r="I27" s="9"/>
      <c r="J27" s="9"/>
      <c r="K27" s="9"/>
      <c r="L27" s="9"/>
      <c r="M27" s="9"/>
      <c r="N27" s="9"/>
      <c r="O27" s="9"/>
    </row>
    <row r="30" spans="2:15" ht="19.5" x14ac:dyDescent="0.25">
      <c r="G30" s="7">
        <f>SUM(G6:G29)</f>
        <v>6970978.9719626168</v>
      </c>
      <c r="O30" s="7">
        <f>SUM(O6:O29)</f>
        <v>4222485.18</v>
      </c>
    </row>
  </sheetData>
  <phoneticPr fontId="1" type="noConversion"/>
  <pageMargins left="0.26041666666666669" right="0.75000000000000011" top="1" bottom="1" header="0.5" footer="0.5"/>
  <pageSetup paperSize="9" orientation="landscape" horizontalDpi="4294967292" verticalDpi="4294967292" r:id="rId1"/>
  <headerFooter>
    <oddHeader>&amp;Cbien du gfa donne a AF en noir et de l'indivision en bleu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dcterms:created xsi:type="dcterms:W3CDTF">2011-11-17T20:37:17Z</dcterms:created>
  <dcterms:modified xsi:type="dcterms:W3CDTF">2012-07-12T08:28:30Z</dcterms:modified>
</cp:coreProperties>
</file>