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showInkAnnotation="0" autoCompressPictures="0"/>
  <bookViews>
    <workbookView xWindow="-15" yWindow="-15" windowWidth="29040" windowHeight="16440" tabRatio="500"/>
  </bookViews>
  <sheets>
    <sheet name="Feuil1" sheetId="1" r:id="rId1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26" i="1" l="1"/>
  <c r="I20" i="1"/>
  <c r="I17" i="1"/>
  <c r="I14" i="1"/>
  <c r="I12" i="1"/>
  <c r="I10" i="1"/>
  <c r="I8" i="1"/>
  <c r="I7" i="1"/>
  <c r="G26" i="1"/>
  <c r="G23" i="1"/>
  <c r="G20" i="1"/>
  <c r="E31" i="1"/>
  <c r="E29" i="1"/>
  <c r="E28" i="1"/>
  <c r="C23" i="1"/>
  <c r="E23" i="1"/>
  <c r="E25" i="1"/>
  <c r="E26" i="1"/>
  <c r="D6" i="1"/>
  <c r="G6" i="1"/>
  <c r="D8" i="1"/>
  <c r="G8" i="1"/>
  <c r="D10" i="1"/>
  <c r="G10" i="1"/>
  <c r="D12" i="1"/>
  <c r="G12" i="1"/>
  <c r="D14" i="1"/>
  <c r="G14" i="1"/>
  <c r="D17" i="1"/>
  <c r="G17" i="1"/>
</calcChain>
</file>

<file path=xl/sharedStrings.xml><?xml version="1.0" encoding="utf-8"?>
<sst xmlns="http://schemas.openxmlformats.org/spreadsheetml/2006/main" count="41" uniqueCount="40">
  <si>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</si>
  <si>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</si>
  <si>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</si>
  <si>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</si>
  <si>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</si>
  <si>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</si>
  <si>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</si>
  <si>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</si>
  <si>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SURFACE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</si>
  <si>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</si>
  <si>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</si>
  <si>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</si>
  <si>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</si>
  <si>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VOSNE REAS</t>
    <phoneticPr fontId="1" type="noConversion"/>
  </si>
  <si>
    <t>VOSNE CLOS FONTAINE</t>
    <phoneticPr fontId="1" type="noConversion"/>
  </si>
  <si>
    <t>HAUTES COTES</t>
    <phoneticPr fontId="1" type="noConversion"/>
  </si>
  <si>
    <t>BGO</t>
    <phoneticPr fontId="1" type="noConversion"/>
  </si>
  <si>
    <t>DONT ARRACHE LES 2/3</t>
    <phoneticPr fontId="1" type="noConversion"/>
  </si>
  <si>
    <t>TOUT EST ARRACHE</t>
    <phoneticPr fontId="1" type="noConversion"/>
  </si>
  <si>
    <t>CHAMBOLLE 0,3947</t>
  </si>
  <si>
    <t>3069 parts</t>
  </si>
  <si>
    <t>GFA</t>
  </si>
  <si>
    <t>180 PARTS</t>
  </si>
  <si>
    <t>497 PARTS</t>
  </si>
  <si>
    <t>A DIVISER</t>
  </si>
  <si>
    <t xml:space="preserve">GFA   8 470 050 X 5,87 % </t>
  </si>
  <si>
    <t>A DIVISER EN 3</t>
  </si>
  <si>
    <t>INDIVISION</t>
  </si>
  <si>
    <t>CUMUL PAR ENFANT</t>
  </si>
  <si>
    <t>AF DOIT AVOIR</t>
  </si>
  <si>
    <t>VALEUR A RENDRE</t>
  </si>
  <si>
    <t>20 ARES RICHE SOIT30%</t>
  </si>
  <si>
    <t>reste</t>
  </si>
  <si>
    <t>mais j'ai 5 ares 80 ici a michel</t>
  </si>
  <si>
    <t>40 ares rich</t>
  </si>
  <si>
    <t>peut rendre</t>
  </si>
  <si>
    <t xml:space="preserve">un peu de </t>
  </si>
  <si>
    <t>reas</t>
  </si>
  <si>
    <t>4 rangs x2ares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</si>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</sst>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</font>
    <font>
      <sz val="14"/>
      <name val="Verdana"/>
    </font>
    <font>
      <i/>
      <sz val="12"/>
      <name val="Verdana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4" fontId="0" fillId="0" borderId="0" xfId="0" applyNumberForma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4" fillId="2" borderId="0" xfId="0" applyFont="1" applyFill="1"/>
    <xf numFmtId="0" fontId="0" fillId="2" borderId="0" xfId="0" applyFill="1"/>
    <xf numFmtId="4" fontId="5" fillId="2" borderId="0" xfId="0" applyNumberFormat="1" applyFont="1" applyFill="1"/>
    <xf numFmtId="0" fontId="4" fillId="3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6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Layout" workbookViewId="0">
      <selection activeCell="I32" sqref="I32"/>
    </sheetView>
  </sheetViews>
  <sheetFormatPr baseColWidth="10" defaultRowHeight="12.75" x14ac:dyDescent="0.2"/>
  <cols>
    <col min="2" max="2" width="25.375" bestFit="1" customWidth="1"/>
    <col min="3" max="3" width="14.25" bestFit="1" customWidth="1"/>
    <col min="4" max="4" width="13.5" bestFit="1" customWidth="1"/>
    <col min="5" max="5" width="12.375" bestFit="1" customWidth="1"/>
    <col min="6" max="6" width="1.125" customWidth="1"/>
    <col min="7" max="7" width="18.875" bestFit="1" customWidth="1"/>
    <col min="8" max="8" width="12.625" bestFit="1" customWidth="1"/>
    <col min="9" max="9" width="11.75" bestFit="1" customWidth="1"/>
  </cols>
  <sheetData>
    <row r="1" spans="2:9" x14ac:dyDescent="0.2">
      <c r="B1" t="s">
        <v>0</v>
      </c>
      <c r="C1" t="s">
        <v>1</v>
      </c>
      <c r="D1" t="s">
        <v>7</v>
      </c>
      <c r="E1" s="3" t="s">
        <v>2</v>
      </c>
      <c r="G1" t="s">
        <v>10</v>
      </c>
      <c r="I1" t="s">
        <v>32</v>
      </c>
    </row>
    <row r="2" spans="2:9" x14ac:dyDescent="0.2">
      <c r="C2" t="s">
        <v>6</v>
      </c>
      <c r="D2" t="s">
        <v>8</v>
      </c>
      <c r="E2" s="3" t="s">
        <v>3</v>
      </c>
      <c r="G2" t="s">
        <v>11</v>
      </c>
    </row>
    <row r="3" spans="2:9" x14ac:dyDescent="0.2">
      <c r="D3" t="s">
        <v>9</v>
      </c>
      <c r="E3" s="3" t="s">
        <v>4</v>
      </c>
      <c r="G3" t="s">
        <v>12</v>
      </c>
    </row>
    <row r="4" spans="2:9" x14ac:dyDescent="0.2">
      <c r="D4">
        <v>4.2799999999999998E-2</v>
      </c>
      <c r="I4" t="s">
        <v>34</v>
      </c>
    </row>
    <row r="6" spans="2:9" ht="18" x14ac:dyDescent="0.25">
      <c r="B6" s="1" t="s">
        <v>5</v>
      </c>
      <c r="C6" s="1">
        <v>0.6</v>
      </c>
      <c r="D6" s="2">
        <f>SUM(C6/D4)</f>
        <v>14.018691588785046</v>
      </c>
      <c r="E6" s="5">
        <v>300000</v>
      </c>
      <c r="F6" s="1"/>
      <c r="G6" s="4">
        <f>SUM(D6*E6)</f>
        <v>4205607.4766355138</v>
      </c>
      <c r="H6" s="17">
        <v>-0.3</v>
      </c>
    </row>
    <row r="7" spans="2:9" x14ac:dyDescent="0.2">
      <c r="H7" s="8">
        <v>1401869</v>
      </c>
      <c r="I7" s="6">
        <f>SUM(G6-H7)</f>
        <v>2803738.4766355138</v>
      </c>
    </row>
    <row r="8" spans="2:9" ht="18" x14ac:dyDescent="0.25">
      <c r="B8" s="1" t="s">
        <v>19</v>
      </c>
      <c r="C8" s="1">
        <v>0.3367</v>
      </c>
      <c r="D8" s="2">
        <f>SUM(C8/D4)</f>
        <v>7.8668224299065423</v>
      </c>
      <c r="E8" s="5">
        <v>29250</v>
      </c>
      <c r="F8" s="1"/>
      <c r="G8" s="4">
        <f>SUM(D8*E8)</f>
        <v>230104.55607476635</v>
      </c>
      <c r="I8" s="6">
        <f>SUM(G8+0)</f>
        <v>230104.55607476635</v>
      </c>
    </row>
    <row r="9" spans="2:9" x14ac:dyDescent="0.2">
      <c r="B9" t="s">
        <v>33</v>
      </c>
    </row>
    <row r="10" spans="2:9" ht="18" x14ac:dyDescent="0.25">
      <c r="B10" s="1" t="s">
        <v>13</v>
      </c>
      <c r="C10" s="1">
        <v>1.6257999999999999</v>
      </c>
      <c r="D10" s="2">
        <f>SUM(C10/D4)</f>
        <v>37.985981308411212</v>
      </c>
      <c r="E10" s="5">
        <v>37735</v>
      </c>
      <c r="F10" s="1"/>
      <c r="G10" s="4">
        <f>SUM(D10*E10)</f>
        <v>1433401.004672897</v>
      </c>
      <c r="I10" s="6">
        <f>SUM(G10+0)</f>
        <v>1433401.004672897</v>
      </c>
    </row>
    <row r="12" spans="2:9" ht="18" x14ac:dyDescent="0.25">
      <c r="B12" s="1" t="s">
        <v>14</v>
      </c>
      <c r="C12" s="1">
        <v>0.35899999999999999</v>
      </c>
      <c r="D12" s="2">
        <f>SUM(C12/D4)</f>
        <v>8.3878504672897201</v>
      </c>
      <c r="E12" s="5">
        <v>35899</v>
      </c>
      <c r="F12" s="1"/>
      <c r="G12" s="4">
        <f>SUM(D12*E12)</f>
        <v>301115.44392523367</v>
      </c>
      <c r="I12" s="6">
        <f>SUM(G12+0)</f>
        <v>301115.44392523367</v>
      </c>
    </row>
    <row r="14" spans="2:9" ht="18" x14ac:dyDescent="0.25">
      <c r="B14" s="1" t="s">
        <v>15</v>
      </c>
      <c r="C14" s="1">
        <v>3.2277999999999998</v>
      </c>
      <c r="D14" s="2">
        <f>SUM(C14/D4)</f>
        <v>75.415887850467286</v>
      </c>
      <c r="E14" s="5">
        <v>1238</v>
      </c>
      <c r="F14" s="1"/>
      <c r="G14" s="4">
        <f>SUM(D14*E14)</f>
        <v>93364.8691588785</v>
      </c>
      <c r="I14" s="6">
        <f>SUM(G14+0)</f>
        <v>93364.8691588785</v>
      </c>
    </row>
    <row r="15" spans="2:9" ht="15" x14ac:dyDescent="0.2">
      <c r="B15" s="7" t="s">
        <v>17</v>
      </c>
    </row>
    <row r="16" spans="2:9" ht="18" x14ac:dyDescent="0.25">
      <c r="B16" s="1"/>
      <c r="C16" s="1"/>
      <c r="D16" s="2"/>
      <c r="E16" s="5"/>
      <c r="F16" s="1"/>
      <c r="G16" s="4"/>
    </row>
    <row r="17" spans="1:9" ht="18" x14ac:dyDescent="0.25">
      <c r="B17" s="1" t="s">
        <v>16</v>
      </c>
      <c r="C17" s="1">
        <v>0.20499999999999999</v>
      </c>
      <c r="D17" s="2">
        <f>SUM(C17/D4)</f>
        <v>4.7897196261682247</v>
      </c>
      <c r="E17" s="5">
        <v>1250</v>
      </c>
      <c r="F17" s="1"/>
      <c r="G17" s="4">
        <f>SUM(D17*E17)</f>
        <v>5987.1495327102812</v>
      </c>
      <c r="I17" s="6">
        <f>SUM(G17+0)</f>
        <v>5987.1495327102812</v>
      </c>
    </row>
    <row r="18" spans="1:9" ht="15" x14ac:dyDescent="0.2">
      <c r="B18" s="7" t="s">
        <v>18</v>
      </c>
      <c r="G18" s="6"/>
    </row>
    <row r="20" spans="1:9" x14ac:dyDescent="0.2">
      <c r="G20" s="16">
        <f>SUM(G6:G19)</f>
        <v>6269580.5</v>
      </c>
      <c r="I20" s="6">
        <f>SUM(I7:I19)</f>
        <v>4867711.5</v>
      </c>
    </row>
    <row r="21" spans="1:9" x14ac:dyDescent="0.2">
      <c r="A21" t="s">
        <v>20</v>
      </c>
      <c r="B21" t="s">
        <v>21</v>
      </c>
      <c r="C21" s="8">
        <v>8470050</v>
      </c>
    </row>
    <row r="22" spans="1:9" x14ac:dyDescent="0.2">
      <c r="A22" t="s">
        <v>22</v>
      </c>
      <c r="B22" s="9" t="s">
        <v>25</v>
      </c>
      <c r="C22" s="8">
        <v>497191</v>
      </c>
    </row>
    <row r="23" spans="1:9" x14ac:dyDescent="0.2">
      <c r="A23" t="s">
        <v>23</v>
      </c>
      <c r="B23" t="s">
        <v>24</v>
      </c>
      <c r="C23" s="6">
        <f>SUM(C21-C22)</f>
        <v>7972859</v>
      </c>
      <c r="D23" s="9" t="s">
        <v>26</v>
      </c>
      <c r="E23" s="6">
        <f>SUM(C23/3)</f>
        <v>2657619.6666666665</v>
      </c>
      <c r="G23" s="6">
        <f>SUM(E31+0)</f>
        <v>4727110.666666666</v>
      </c>
    </row>
    <row r="25" spans="1:9" x14ac:dyDescent="0.2">
      <c r="B25" s="9" t="s">
        <v>27</v>
      </c>
      <c r="C25" s="6">
        <v>4716900</v>
      </c>
      <c r="D25" s="9" t="s">
        <v>26</v>
      </c>
      <c r="E25" s="6">
        <f>SUM(C25/3)</f>
        <v>1572300</v>
      </c>
    </row>
    <row r="26" spans="1:9" x14ac:dyDescent="0.2">
      <c r="B26" s="10" t="s">
        <v>28</v>
      </c>
      <c r="C26" s="11"/>
      <c r="D26" s="11"/>
      <c r="E26" s="12">
        <f>SUM(E23:E25)</f>
        <v>4229919.666666666</v>
      </c>
      <c r="G26" s="6">
        <f>SUM(G20-G23)</f>
        <v>1542469.833333334</v>
      </c>
      <c r="I26" s="6">
        <f>SUM(I20-E31)</f>
        <v>140600.83333333395</v>
      </c>
    </row>
    <row r="27" spans="1:9" x14ac:dyDescent="0.2">
      <c r="G27" s="9" t="s">
        <v>30</v>
      </c>
    </row>
    <row r="28" spans="1:9" x14ac:dyDescent="0.2">
      <c r="B28" s="13" t="s">
        <v>29</v>
      </c>
      <c r="C28" s="14"/>
      <c r="D28" s="14"/>
      <c r="E28" s="15">
        <f>SUM(E26)</f>
        <v>4229919.666666666</v>
      </c>
      <c r="G28" s="9" t="s">
        <v>31</v>
      </c>
      <c r="I28" t="s">
        <v>35</v>
      </c>
    </row>
    <row r="29" spans="1:9" x14ac:dyDescent="0.2">
      <c r="B29" s="14"/>
      <c r="C29" s="14"/>
      <c r="D29" s="14"/>
      <c r="E29" s="15">
        <f>SUM(C22+0)</f>
        <v>497191</v>
      </c>
      <c r="I29" t="s">
        <v>36</v>
      </c>
    </row>
    <row r="30" spans="1:9" x14ac:dyDescent="0.2">
      <c r="B30" s="14"/>
      <c r="C30" s="14"/>
      <c r="D30" s="14"/>
      <c r="E30" s="14"/>
      <c r="I30" t="s">
        <v>37</v>
      </c>
    </row>
    <row r="31" spans="1:9" x14ac:dyDescent="0.2">
      <c r="B31" s="14"/>
      <c r="C31" s="14"/>
      <c r="D31" s="14"/>
      <c r="E31" s="15">
        <f>SUM(E28:E29)</f>
        <v>4727110.666666666</v>
      </c>
      <c r="I31" t="s">
        <v>38</v>
      </c>
    </row>
    <row r="32" spans="1:9" x14ac:dyDescent="0.2">
      <c r="I32" t="s">
        <v>39</v>
      </c>
    </row>
  </sheetData>
  <phoneticPr fontId="1" type="noConversion"/>
  <pageMargins left="0.25" right="0.25" top="0.75" bottom="0.75" header="0.3" footer="0.3"/>
  <pageSetup paperSize="9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2011-11-18T09:44:58Z</cp:lastPrinted>
  <dcterms:created xsi:type="dcterms:W3CDTF">2011-11-17T20:37:17Z</dcterms:created>
  <dcterms:modified xsi:type="dcterms:W3CDTF">2011-11-18T10:24:06Z</dcterms:modified>
</cp:coreProperties>
</file>