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25" windowHeight="9555" activeTab="1"/>
  </bookViews>
  <sheets>
    <sheet name="COM SUR USA +5%" sheetId="1" r:id="rId1"/>
    <sheet name="COM SUR CPA 5%" sheetId="2" r:id="rId2"/>
  </sheets>
  <calcPr calcId="145621" refMode="R1C1"/>
</workbook>
</file>

<file path=xl/calcChain.xml><?xml version="1.0" encoding="utf-8"?>
<calcChain xmlns="http://schemas.openxmlformats.org/spreadsheetml/2006/main">
  <c r="M28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4" i="2"/>
  <c r="M29" i="2" s="1"/>
  <c r="J29" i="2"/>
  <c r="G29" i="2"/>
  <c r="J16" i="1"/>
  <c r="G16" i="1"/>
  <c r="M15" i="1"/>
  <c r="M14" i="1"/>
  <c r="M13" i="1"/>
  <c r="M12" i="1"/>
  <c r="M11" i="1"/>
  <c r="M10" i="1"/>
  <c r="M9" i="1"/>
  <c r="M8" i="1"/>
  <c r="M7" i="1"/>
  <c r="M6" i="1"/>
  <c r="M5" i="1"/>
  <c r="M4" i="1"/>
  <c r="M16" i="1" l="1"/>
</calcChain>
</file>

<file path=xl/sharedStrings.xml><?xml version="1.0" encoding="utf-8"?>
<sst xmlns="http://schemas.openxmlformats.org/spreadsheetml/2006/main" count="147" uniqueCount="52">
  <si>
    <t>AFG</t>
  </si>
  <si>
    <t>FP</t>
  </si>
  <si>
    <t>COMMISSIONS</t>
  </si>
  <si>
    <r>
      <t xml:space="preserve">NOM DU CLIENT </t>
    </r>
    <r>
      <rPr>
        <b/>
        <sz val="12"/>
        <color rgb="FFFF0000"/>
        <rFont val="Calibri"/>
        <family val="2"/>
        <scheme val="minor"/>
      </rPr>
      <t>FINAL</t>
    </r>
  </si>
  <si>
    <t>VILLE / PAYS</t>
  </si>
  <si>
    <t>DATE FACT</t>
  </si>
  <si>
    <t>N° FACT</t>
  </si>
  <si>
    <t>MONTANT</t>
  </si>
  <si>
    <t>TX</t>
  </si>
  <si>
    <t>DIRECT</t>
  </si>
  <si>
    <t>MAC ARTHUR BEVERAGES</t>
  </si>
  <si>
    <t>WASHINGTON / USA</t>
  </si>
  <si>
    <t>58-2014</t>
  </si>
  <si>
    <t>VERITAS IMPORTS</t>
  </si>
  <si>
    <t>GLENDALE / USA</t>
  </si>
  <si>
    <t>CHELSEA VENTURES</t>
  </si>
  <si>
    <t>CHICAGO / USA</t>
  </si>
  <si>
    <t>2015-13</t>
  </si>
  <si>
    <t>THE SOURCE</t>
  </si>
  <si>
    <t>NAPA / USA</t>
  </si>
  <si>
    <t>2015-28</t>
  </si>
  <si>
    <t>2015-44</t>
  </si>
  <si>
    <t>PORTLAND / USA</t>
  </si>
  <si>
    <t>BERRY BROS</t>
  </si>
  <si>
    <t>BASINGSTOKE / GB</t>
  </si>
  <si>
    <t>59-2014</t>
  </si>
  <si>
    <t>CPA</t>
  </si>
  <si>
    <t>GREAT SIGNATURE</t>
  </si>
  <si>
    <t>ATLANTA / USA</t>
  </si>
  <si>
    <t>HORIZON</t>
  </si>
  <si>
    <t>NORTON / USA</t>
  </si>
  <si>
    <t>SCOTT PAUL</t>
  </si>
  <si>
    <t>FIVE GRAPES</t>
  </si>
  <si>
    <t>SONOMA / USA</t>
  </si>
  <si>
    <t>FRUIT OF THE VINE</t>
  </si>
  <si>
    <t>LONG ISLAND CITY / USA</t>
  </si>
  <si>
    <t>CRYSTAL</t>
  </si>
  <si>
    <t>COREE</t>
  </si>
  <si>
    <t>AUSSINO</t>
  </si>
  <si>
    <t>CHINE</t>
  </si>
  <si>
    <t>AMPELY</t>
  </si>
  <si>
    <t xml:space="preserve">PICOLO / MEXIQUE </t>
  </si>
  <si>
    <t>RUBY RED</t>
  </si>
  <si>
    <t>ADELAIDE</t>
  </si>
  <si>
    <t>TAIWAN</t>
  </si>
  <si>
    <t>YOURS</t>
  </si>
  <si>
    <t>JAPON</t>
  </si>
  <si>
    <t>WINE ZAP</t>
  </si>
  <si>
    <t>THAILANDE</t>
  </si>
  <si>
    <t>LE PARISIEN</t>
  </si>
  <si>
    <t>BEAUNE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</si>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</sst>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theme="5" tint="-0.499984740745262"/>
      </left>
      <right/>
      <top/>
      <bottom/>
      <diagonal/>
    </border>
    <border>
      <left style="medium">
        <color theme="5" tint="-0.499984740745262"/>
      </left>
      <right style="medium">
        <color theme="5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 style="medium">
        <color theme="5" tint="-0.499984740745262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14" fontId="0" fillId="0" borderId="0" xfId="0" applyNumberForma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0" fillId="0" borderId="1" xfId="0" applyBorder="1"/>
    <xf numFmtId="4" fontId="0" fillId="0" borderId="1" xfId="0" applyNumberFormat="1" applyBorder="1"/>
    <xf numFmtId="2" fontId="0" fillId="0" borderId="0" xfId="0" applyNumberFormat="1" applyBorder="1"/>
    <xf numFmtId="0" fontId="0" fillId="0" borderId="2" xfId="0" applyBorder="1"/>
    <xf numFmtId="4" fontId="0" fillId="0" borderId="3" xfId="0" applyNumberFormat="1" applyBorder="1"/>
    <xf numFmtId="2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Border="1"/>
    <xf numFmtId="4" fontId="0" fillId="0" borderId="7" xfId="0" applyNumberFormat="1" applyBorder="1"/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9" fontId="0" fillId="0" borderId="0" xfId="0" applyNumberFormat="1"/>
    <xf numFmtId="14" fontId="0" fillId="0" borderId="11" xfId="0" applyNumberFormat="1" applyBorder="1"/>
    <xf numFmtId="0" fontId="0" fillId="0" borderId="0" xfId="0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0" xfId="0" applyNumberFormat="1"/>
    <xf numFmtId="14" fontId="0" fillId="0" borderId="0" xfId="0" applyNumberFormat="1" applyBorder="1"/>
    <xf numFmtId="2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>
      <selection activeCell="M16" sqref="M16"/>
    </sheetView>
  </sheetViews>
  <sheetFormatPr baseColWidth="10" defaultRowHeight="15" x14ac:dyDescent="0.25"/>
  <cols>
    <col min="1" max="1" width="11.42578125" style="1"/>
    <col min="2" max="2" width="30" bestFit="1" customWidth="1"/>
    <col min="3" max="3" width="22.5703125" bestFit="1" customWidth="1"/>
    <col min="5" max="5" width="1.5703125" customWidth="1"/>
    <col min="7" max="7" width="10.28515625" style="34" bestFit="1" customWidth="1"/>
    <col min="8" max="8" width="3.28515625" customWidth="1"/>
    <col min="10" max="10" width="10.28515625" style="34" bestFit="1" customWidth="1"/>
    <col min="11" max="11" width="3.5703125" customWidth="1"/>
    <col min="12" max="12" width="20.7109375" bestFit="1" customWidth="1"/>
    <col min="13" max="13" width="10.28515625" style="34" bestFit="1" customWidth="1"/>
    <col min="14" max="14" width="4.5703125" bestFit="1" customWidth="1"/>
    <col min="15" max="15" width="2" bestFit="1" customWidth="1"/>
  </cols>
  <sheetData>
    <row r="1" spans="1:17" ht="15.75" thickBot="1" x14ac:dyDescent="0.3">
      <c r="D1" s="2"/>
      <c r="E1" s="2"/>
      <c r="F1" s="3" t="s">
        <v>0</v>
      </c>
      <c r="G1" s="3"/>
      <c r="H1" s="4"/>
      <c r="I1" s="5" t="s">
        <v>1</v>
      </c>
      <c r="J1" s="5"/>
      <c r="K1" s="6"/>
      <c r="L1" s="7" t="s">
        <v>2</v>
      </c>
      <c r="M1" s="7"/>
      <c r="N1" s="6"/>
    </row>
    <row r="2" spans="1:17" ht="16.5" thickBot="1" x14ac:dyDescent="0.3">
      <c r="B2" t="s">
        <v>3</v>
      </c>
      <c r="C2" t="s">
        <v>4</v>
      </c>
      <c r="D2" s="2" t="s">
        <v>5</v>
      </c>
      <c r="E2" s="2"/>
      <c r="F2" s="8" t="s">
        <v>6</v>
      </c>
      <c r="G2" s="9" t="s">
        <v>7</v>
      </c>
      <c r="H2" s="10"/>
      <c r="I2" s="11" t="s">
        <v>6</v>
      </c>
      <c r="J2" s="12" t="s">
        <v>7</v>
      </c>
      <c r="K2" s="13"/>
      <c r="L2" s="14" t="s">
        <v>6</v>
      </c>
      <c r="M2" s="15" t="s">
        <v>7</v>
      </c>
      <c r="N2" s="16" t="s">
        <v>8</v>
      </c>
    </row>
    <row r="3" spans="1:17" x14ac:dyDescent="0.25">
      <c r="A3" s="17"/>
      <c r="D3" s="2"/>
      <c r="E3" s="2"/>
      <c r="F3" s="18"/>
      <c r="G3" s="19"/>
      <c r="H3" s="10"/>
      <c r="I3" s="20"/>
      <c r="J3" s="21"/>
      <c r="K3" s="13"/>
      <c r="M3" s="22"/>
      <c r="N3" s="23"/>
    </row>
    <row r="4" spans="1:17" x14ac:dyDescent="0.25">
      <c r="A4" s="17" t="s">
        <v>9</v>
      </c>
      <c r="B4" t="s">
        <v>10</v>
      </c>
      <c r="C4" t="s">
        <v>11</v>
      </c>
      <c r="D4" s="2">
        <v>41892</v>
      </c>
      <c r="E4" s="24"/>
      <c r="F4" s="25">
        <v>9011</v>
      </c>
      <c r="G4" s="26">
        <v>4224</v>
      </c>
      <c r="H4" s="27"/>
      <c r="I4" s="25"/>
      <c r="J4" s="26"/>
      <c r="K4" s="13"/>
      <c r="L4" t="s">
        <v>12</v>
      </c>
      <c r="M4" s="22">
        <f>+G4*N4</f>
        <v>211.20000000000002</v>
      </c>
      <c r="N4" s="23">
        <v>0.05</v>
      </c>
    </row>
    <row r="5" spans="1:17" x14ac:dyDescent="0.25">
      <c r="A5" s="17" t="s">
        <v>9</v>
      </c>
      <c r="B5" t="s">
        <v>13</v>
      </c>
      <c r="C5" t="s">
        <v>14</v>
      </c>
      <c r="D5" s="2">
        <v>41892</v>
      </c>
      <c r="E5" s="24"/>
      <c r="F5" s="25">
        <v>9010</v>
      </c>
      <c r="G5" s="26">
        <v>22777.200000000001</v>
      </c>
      <c r="H5" s="27"/>
      <c r="I5" s="25"/>
      <c r="J5" s="26"/>
      <c r="K5" s="13"/>
      <c r="L5" t="s">
        <v>12</v>
      </c>
      <c r="M5" s="22">
        <f>+G5*N5</f>
        <v>1138.8600000000001</v>
      </c>
      <c r="N5" s="23">
        <v>0.05</v>
      </c>
    </row>
    <row r="6" spans="1:17" x14ac:dyDescent="0.25">
      <c r="A6" s="17" t="s">
        <v>9</v>
      </c>
      <c r="B6" t="s">
        <v>15</v>
      </c>
      <c r="C6" t="s">
        <v>16</v>
      </c>
      <c r="D6" s="2">
        <v>42059</v>
      </c>
      <c r="E6" s="24"/>
      <c r="F6" s="25">
        <v>9133</v>
      </c>
      <c r="G6" s="26">
        <v>12516</v>
      </c>
      <c r="H6" s="27"/>
      <c r="I6" s="25"/>
      <c r="J6" s="26"/>
      <c r="K6" s="13"/>
      <c r="L6" t="s">
        <v>17</v>
      </c>
      <c r="M6" s="22">
        <f>+G6*N6</f>
        <v>625.80000000000007</v>
      </c>
      <c r="N6" s="23">
        <v>0.05</v>
      </c>
    </row>
    <row r="7" spans="1:17" x14ac:dyDescent="0.25">
      <c r="A7" s="17" t="s">
        <v>9</v>
      </c>
      <c r="B7" t="s">
        <v>15</v>
      </c>
      <c r="C7" t="s">
        <v>16</v>
      </c>
      <c r="D7" s="2">
        <v>42059</v>
      </c>
      <c r="E7" s="24"/>
      <c r="F7" s="25">
        <v>9134</v>
      </c>
      <c r="G7" s="26">
        <v>12980.64</v>
      </c>
      <c r="H7" s="27"/>
      <c r="I7" s="25"/>
      <c r="J7" s="26"/>
      <c r="K7" s="13"/>
      <c r="L7" t="s">
        <v>17</v>
      </c>
      <c r="M7" s="22">
        <f>+G7*N7</f>
        <v>649.03200000000004</v>
      </c>
      <c r="N7" s="23">
        <v>0.05</v>
      </c>
    </row>
    <row r="8" spans="1:17" x14ac:dyDescent="0.25">
      <c r="A8" s="17" t="s">
        <v>9</v>
      </c>
      <c r="B8" t="s">
        <v>18</v>
      </c>
      <c r="C8" t="s">
        <v>19</v>
      </c>
      <c r="D8" s="2">
        <v>42095</v>
      </c>
      <c r="E8" s="24"/>
      <c r="F8" s="25"/>
      <c r="G8" s="26"/>
      <c r="H8" s="27"/>
      <c r="I8" s="25">
        <v>2575</v>
      </c>
      <c r="J8" s="26">
        <v>24303.200000000001</v>
      </c>
      <c r="K8" s="13"/>
      <c r="L8" t="s">
        <v>20</v>
      </c>
      <c r="M8" s="22">
        <f>+J8*N8</f>
        <v>1215.1600000000001</v>
      </c>
      <c r="N8" s="23">
        <v>0.05</v>
      </c>
    </row>
    <row r="9" spans="1:17" x14ac:dyDescent="0.25">
      <c r="A9" s="17" t="s">
        <v>9</v>
      </c>
      <c r="B9" t="s">
        <v>13</v>
      </c>
      <c r="C9" t="s">
        <v>14</v>
      </c>
      <c r="D9" s="2">
        <v>42198</v>
      </c>
      <c r="E9" s="24"/>
      <c r="F9" s="25">
        <v>9235</v>
      </c>
      <c r="G9" s="26">
        <v>28806</v>
      </c>
      <c r="H9" s="27"/>
      <c r="I9" s="25"/>
      <c r="J9" s="26"/>
      <c r="K9" s="13"/>
      <c r="L9" t="s">
        <v>21</v>
      </c>
      <c r="M9" s="22">
        <f>+G9*N9</f>
        <v>1440.3000000000002</v>
      </c>
      <c r="N9" s="23">
        <v>0.05</v>
      </c>
    </row>
    <row r="10" spans="1:17" x14ac:dyDescent="0.25">
      <c r="A10" s="17" t="s">
        <v>9</v>
      </c>
      <c r="B10" t="s">
        <v>23</v>
      </c>
      <c r="C10" t="s">
        <v>24</v>
      </c>
      <c r="D10" s="2">
        <v>41892</v>
      </c>
      <c r="E10" s="24"/>
      <c r="F10" s="25">
        <v>9012</v>
      </c>
      <c r="G10" s="19">
        <v>96691.199999999997</v>
      </c>
      <c r="H10" s="27"/>
      <c r="I10" s="25"/>
      <c r="J10" s="19"/>
      <c r="K10" s="13"/>
      <c r="L10" t="s">
        <v>12</v>
      </c>
      <c r="M10" s="22">
        <f>+G10*N10</f>
        <v>4834.5600000000004</v>
      </c>
      <c r="N10" s="23">
        <v>0.05</v>
      </c>
    </row>
    <row r="11" spans="1:17" x14ac:dyDescent="0.25">
      <c r="A11" s="17" t="s">
        <v>9</v>
      </c>
      <c r="B11" t="s">
        <v>23</v>
      </c>
      <c r="C11" t="s">
        <v>24</v>
      </c>
      <c r="D11" s="2">
        <v>41892</v>
      </c>
      <c r="E11" s="24"/>
      <c r="F11" s="25"/>
      <c r="G11" s="19"/>
      <c r="H11" s="27"/>
      <c r="I11" s="25">
        <v>2481</v>
      </c>
      <c r="J11" s="19">
        <v>6960</v>
      </c>
      <c r="K11" s="13"/>
      <c r="L11" t="s">
        <v>25</v>
      </c>
      <c r="M11" s="22">
        <f>+J11*N11</f>
        <v>348</v>
      </c>
      <c r="N11" s="23">
        <v>0.05</v>
      </c>
    </row>
    <row r="12" spans="1:17" x14ac:dyDescent="0.25">
      <c r="A12" s="17" t="s">
        <v>9</v>
      </c>
      <c r="B12" t="s">
        <v>23</v>
      </c>
      <c r="C12" t="s">
        <v>24</v>
      </c>
      <c r="D12" s="2">
        <v>42030</v>
      </c>
      <c r="E12" s="24"/>
      <c r="F12" s="25">
        <v>9118</v>
      </c>
      <c r="G12" s="19">
        <v>19140</v>
      </c>
      <c r="H12" s="27"/>
      <c r="I12" s="25"/>
      <c r="J12" s="19"/>
      <c r="K12" s="13"/>
      <c r="M12" s="22">
        <f>+G12*N12</f>
        <v>957</v>
      </c>
      <c r="N12" s="23">
        <v>0.05</v>
      </c>
    </row>
    <row r="13" spans="1:17" x14ac:dyDescent="0.25">
      <c r="A13" s="17" t="s">
        <v>9</v>
      </c>
      <c r="B13" t="s">
        <v>23</v>
      </c>
      <c r="C13" t="s">
        <v>24</v>
      </c>
      <c r="D13" s="2">
        <v>42030</v>
      </c>
      <c r="E13" s="24"/>
      <c r="F13" s="25"/>
      <c r="G13" s="19"/>
      <c r="H13" s="27"/>
      <c r="I13" s="25">
        <v>2550</v>
      </c>
      <c r="J13" s="19">
        <v>6870</v>
      </c>
      <c r="K13" s="13"/>
      <c r="M13" s="22">
        <f>+J13*N13</f>
        <v>343.5</v>
      </c>
      <c r="N13" s="23">
        <v>0.05</v>
      </c>
    </row>
    <row r="14" spans="1:17" x14ac:dyDescent="0.25">
      <c r="A14" s="17" t="s">
        <v>26</v>
      </c>
      <c r="B14" t="s">
        <v>32</v>
      </c>
      <c r="C14" t="s">
        <v>33</v>
      </c>
      <c r="D14" s="2">
        <v>42097</v>
      </c>
      <c r="E14" s="24"/>
      <c r="F14">
        <v>9159</v>
      </c>
      <c r="G14" s="26">
        <v>1440</v>
      </c>
      <c r="H14" s="27"/>
      <c r="J14" s="26"/>
      <c r="K14" s="13"/>
      <c r="M14" s="22">
        <f>+G14*N14</f>
        <v>72</v>
      </c>
      <c r="N14" s="23">
        <v>0.05</v>
      </c>
      <c r="Q14" s="28"/>
    </row>
    <row r="15" spans="1:17" ht="15.75" thickBot="1" x14ac:dyDescent="0.3">
      <c r="A15" s="17" t="s">
        <v>26</v>
      </c>
      <c r="B15" t="s">
        <v>32</v>
      </c>
      <c r="C15" t="s">
        <v>33</v>
      </c>
      <c r="D15" s="2">
        <v>42097</v>
      </c>
      <c r="E15" s="24"/>
      <c r="G15" s="26"/>
      <c r="H15" s="27"/>
      <c r="I15">
        <v>2578</v>
      </c>
      <c r="J15" s="26">
        <v>3600</v>
      </c>
      <c r="K15" s="13"/>
      <c r="M15" s="22">
        <f>+J15*N15</f>
        <v>180</v>
      </c>
      <c r="N15" s="23">
        <v>0.05</v>
      </c>
    </row>
    <row r="16" spans="1:17" ht="15.75" thickBot="1" x14ac:dyDescent="0.3">
      <c r="B16" t="s">
        <v>51</v>
      </c>
      <c r="D16" s="2"/>
      <c r="E16" s="2"/>
      <c r="G16" s="9">
        <f>SUM(G3:G15)</f>
        <v>198575.03999999998</v>
      </c>
      <c r="H16" s="10"/>
      <c r="I16" s="32"/>
      <c r="J16" s="12">
        <f>SUM(J3:J15)</f>
        <v>41733.199999999997</v>
      </c>
      <c r="K16" s="13"/>
      <c r="L16" s="33"/>
      <c r="M16" s="15">
        <f>SUM(M3:M15)</f>
        <v>12015.412</v>
      </c>
    </row>
  </sheetData>
  <mergeCells count="3">
    <mergeCell ref="F1:G1"/>
    <mergeCell ref="I1:J1"/>
    <mergeCell ref="L1:M1"/>
  </mergeCells>
  <pageMargins left="0.31496062992125984" right="0.27559055118110237" top="0.86614173228346458" bottom="0.27559055118110237" header="0.23622047244094491" footer="0.15748031496062992"/>
  <pageSetup paperSize="9" scale="86" orientation="landscape" r:id="rId1"/>
  <headerFooter>
    <oddHeader>&amp;LDOMAINE AF GROS
5 GRANDE RUE
21200 BEAUNE&amp;C&amp;14COMMISSIONS USA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M29" sqref="M29"/>
    </sheetView>
  </sheetViews>
  <sheetFormatPr baseColWidth="10" defaultRowHeight="15" x14ac:dyDescent="0.25"/>
  <cols>
    <col min="1" max="1" width="11.42578125" style="1"/>
    <col min="2" max="2" width="30" bestFit="1" customWidth="1"/>
    <col min="3" max="3" width="22.5703125" bestFit="1" customWidth="1"/>
    <col min="5" max="5" width="1.5703125" customWidth="1"/>
    <col min="7" max="7" width="10.28515625" style="34" bestFit="1" customWidth="1"/>
    <col min="8" max="8" width="3.28515625" customWidth="1"/>
    <col min="10" max="10" width="10.28515625" style="34" bestFit="1" customWidth="1"/>
    <col min="11" max="11" width="3.5703125" customWidth="1"/>
    <col min="12" max="12" width="20.7109375" bestFit="1" customWidth="1"/>
    <col min="13" max="13" width="10.28515625" style="34" bestFit="1" customWidth="1"/>
    <col min="14" max="14" width="4.5703125" bestFit="1" customWidth="1"/>
    <col min="15" max="15" width="2" bestFit="1" customWidth="1"/>
  </cols>
  <sheetData>
    <row r="1" spans="1:17" ht="15.75" thickBot="1" x14ac:dyDescent="0.3">
      <c r="D1" s="2"/>
      <c r="E1" s="2"/>
      <c r="F1" s="3" t="s">
        <v>0</v>
      </c>
      <c r="G1" s="3"/>
      <c r="H1" s="4"/>
      <c r="I1" s="5" t="s">
        <v>1</v>
      </c>
      <c r="J1" s="5"/>
      <c r="K1" s="6"/>
      <c r="L1" s="7" t="s">
        <v>2</v>
      </c>
      <c r="M1" s="7"/>
      <c r="N1" s="6"/>
    </row>
    <row r="2" spans="1:17" ht="16.5" thickBot="1" x14ac:dyDescent="0.3">
      <c r="B2" t="s">
        <v>3</v>
      </c>
      <c r="C2" t="s">
        <v>4</v>
      </c>
      <c r="D2" s="2" t="s">
        <v>5</v>
      </c>
      <c r="E2" s="2"/>
      <c r="F2" s="8" t="s">
        <v>6</v>
      </c>
      <c r="G2" s="9" t="s">
        <v>7</v>
      </c>
      <c r="H2" s="10"/>
      <c r="I2" s="11" t="s">
        <v>6</v>
      </c>
      <c r="J2" s="12" t="s">
        <v>7</v>
      </c>
      <c r="K2" s="13"/>
      <c r="L2" s="14" t="s">
        <v>6</v>
      </c>
      <c r="M2" s="15" t="s">
        <v>7</v>
      </c>
      <c r="N2" s="16" t="s">
        <v>8</v>
      </c>
    </row>
    <row r="3" spans="1:17" x14ac:dyDescent="0.25">
      <c r="A3" s="17"/>
      <c r="D3" s="2"/>
      <c r="E3" s="2"/>
      <c r="F3" s="18"/>
      <c r="G3" s="19"/>
      <c r="H3" s="10"/>
      <c r="I3" s="20"/>
      <c r="J3" s="21"/>
      <c r="K3" s="13"/>
      <c r="M3" s="22"/>
      <c r="N3" s="23"/>
    </row>
    <row r="4" spans="1:17" x14ac:dyDescent="0.25">
      <c r="A4" s="17" t="s">
        <v>26</v>
      </c>
      <c r="B4" t="s">
        <v>27</v>
      </c>
      <c r="C4" t="s">
        <v>28</v>
      </c>
      <c r="D4" s="2">
        <v>41904</v>
      </c>
      <c r="E4" s="24"/>
      <c r="G4" s="26"/>
      <c r="H4" s="27"/>
      <c r="I4">
        <v>2483</v>
      </c>
      <c r="J4" s="26">
        <v>980</v>
      </c>
      <c r="K4" s="13"/>
      <c r="M4" s="22">
        <f>+(G4+J4)*N4</f>
        <v>49</v>
      </c>
      <c r="N4" s="23">
        <v>0.05</v>
      </c>
    </row>
    <row r="5" spans="1:17" x14ac:dyDescent="0.25">
      <c r="A5" s="17" t="s">
        <v>26</v>
      </c>
      <c r="B5" t="s">
        <v>29</v>
      </c>
      <c r="C5" t="s">
        <v>30</v>
      </c>
      <c r="D5" s="2">
        <v>41970</v>
      </c>
      <c r="E5" s="24"/>
      <c r="F5">
        <v>9076</v>
      </c>
      <c r="G5" s="26">
        <v>12339.42</v>
      </c>
      <c r="H5" s="27"/>
      <c r="I5">
        <v>2521</v>
      </c>
      <c r="J5" s="26">
        <v>2061.7199999999998</v>
      </c>
      <c r="K5" s="13"/>
      <c r="M5" s="22">
        <f t="shared" ref="M5:M28" si="0">+(G5+J5)*N5</f>
        <v>720.05700000000002</v>
      </c>
      <c r="N5" s="23">
        <v>0.05</v>
      </c>
      <c r="Q5" s="28"/>
    </row>
    <row r="6" spans="1:17" x14ac:dyDescent="0.25">
      <c r="A6" s="17" t="s">
        <v>26</v>
      </c>
      <c r="B6" t="s">
        <v>31</v>
      </c>
      <c r="C6" t="s">
        <v>22</v>
      </c>
      <c r="D6" s="2">
        <v>42030</v>
      </c>
      <c r="E6" s="24"/>
      <c r="G6" s="26"/>
      <c r="H6" s="27"/>
      <c r="I6">
        <v>2549</v>
      </c>
      <c r="J6" s="26">
        <v>1800</v>
      </c>
      <c r="K6" s="13"/>
      <c r="M6" s="22">
        <f t="shared" si="0"/>
        <v>90</v>
      </c>
      <c r="N6" s="23">
        <v>0.05</v>
      </c>
      <c r="Q6" s="28"/>
    </row>
    <row r="7" spans="1:17" x14ac:dyDescent="0.25">
      <c r="A7" s="17" t="s">
        <v>26</v>
      </c>
      <c r="B7" t="s">
        <v>34</v>
      </c>
      <c r="C7" t="s">
        <v>35</v>
      </c>
      <c r="D7" s="2">
        <v>42109</v>
      </c>
      <c r="E7" s="24"/>
      <c r="F7">
        <v>9167</v>
      </c>
      <c r="G7" s="26">
        <v>11964.3</v>
      </c>
      <c r="H7" s="27"/>
      <c r="J7" s="26"/>
      <c r="K7" s="13"/>
      <c r="M7" s="22">
        <f t="shared" si="0"/>
        <v>598.21500000000003</v>
      </c>
      <c r="N7" s="23">
        <v>0.05</v>
      </c>
    </row>
    <row r="8" spans="1:17" x14ac:dyDescent="0.25">
      <c r="A8" s="17" t="s">
        <v>26</v>
      </c>
      <c r="B8" t="s">
        <v>29</v>
      </c>
      <c r="C8" t="s">
        <v>30</v>
      </c>
      <c r="D8" s="2">
        <v>42123</v>
      </c>
      <c r="E8" s="29"/>
      <c r="F8" s="18">
        <v>9172</v>
      </c>
      <c r="G8" s="26">
        <v>6970.5</v>
      </c>
      <c r="H8" s="10"/>
      <c r="I8" s="20"/>
      <c r="J8" s="30"/>
      <c r="K8" s="13"/>
      <c r="M8" s="22">
        <f t="shared" si="0"/>
        <v>348.52500000000003</v>
      </c>
      <c r="N8" s="23">
        <v>0.05</v>
      </c>
    </row>
    <row r="9" spans="1:17" x14ac:dyDescent="0.25">
      <c r="A9" s="17" t="s">
        <v>26</v>
      </c>
      <c r="B9" t="s">
        <v>29</v>
      </c>
      <c r="C9" t="s">
        <v>30</v>
      </c>
      <c r="D9" s="2">
        <v>42123</v>
      </c>
      <c r="E9" s="29"/>
      <c r="F9" s="18"/>
      <c r="G9" s="26"/>
      <c r="H9" s="10"/>
      <c r="I9" s="20">
        <v>2590</v>
      </c>
      <c r="J9" s="30">
        <v>3612</v>
      </c>
      <c r="K9" s="13"/>
      <c r="M9" s="22">
        <f t="shared" si="0"/>
        <v>180.60000000000002</v>
      </c>
      <c r="N9" s="23">
        <v>0.05</v>
      </c>
    </row>
    <row r="10" spans="1:17" x14ac:dyDescent="0.25">
      <c r="A10" s="17" t="s">
        <v>26</v>
      </c>
      <c r="B10" t="s">
        <v>27</v>
      </c>
      <c r="C10" t="s">
        <v>28</v>
      </c>
      <c r="D10" s="2">
        <v>42150</v>
      </c>
      <c r="E10" s="29"/>
      <c r="F10" s="18"/>
      <c r="G10" s="26"/>
      <c r="H10" s="10"/>
      <c r="I10" s="20">
        <v>2610</v>
      </c>
      <c r="J10" s="30">
        <v>13992</v>
      </c>
      <c r="K10" s="13"/>
      <c r="M10" s="22">
        <f t="shared" si="0"/>
        <v>699.6</v>
      </c>
      <c r="N10" s="23">
        <v>0.05</v>
      </c>
    </row>
    <row r="11" spans="1:17" x14ac:dyDescent="0.25">
      <c r="A11" s="17" t="s">
        <v>26</v>
      </c>
      <c r="B11" t="s">
        <v>34</v>
      </c>
      <c r="C11" t="s">
        <v>35</v>
      </c>
      <c r="D11" s="2">
        <v>42207</v>
      </c>
      <c r="E11" s="29"/>
      <c r="F11" s="18">
        <v>9256</v>
      </c>
      <c r="G11" s="26">
        <v>1225</v>
      </c>
      <c r="H11" s="10"/>
      <c r="I11" s="20">
        <v>2634</v>
      </c>
      <c r="J11" s="30">
        <v>663</v>
      </c>
      <c r="K11" s="13"/>
      <c r="M11" s="22">
        <f t="shared" si="0"/>
        <v>94.4</v>
      </c>
      <c r="N11" s="23">
        <v>0.05</v>
      </c>
    </row>
    <row r="12" spans="1:17" x14ac:dyDescent="0.25">
      <c r="A12" s="17" t="s">
        <v>26</v>
      </c>
      <c r="B12" t="s">
        <v>36</v>
      </c>
      <c r="C12" t="s">
        <v>37</v>
      </c>
      <c r="D12" s="2">
        <v>42038</v>
      </c>
      <c r="E12" s="29"/>
      <c r="F12" s="18"/>
      <c r="G12" s="19"/>
      <c r="H12" s="10"/>
      <c r="I12" s="20">
        <v>2554</v>
      </c>
      <c r="J12" s="21">
        <v>2700</v>
      </c>
      <c r="K12" s="13"/>
      <c r="M12" s="22">
        <f t="shared" si="0"/>
        <v>135</v>
      </c>
      <c r="N12" s="23">
        <v>0.05</v>
      </c>
    </row>
    <row r="13" spans="1:17" x14ac:dyDescent="0.25">
      <c r="A13" s="17" t="s">
        <v>26</v>
      </c>
      <c r="B13" t="s">
        <v>36</v>
      </c>
      <c r="C13" t="s">
        <v>37</v>
      </c>
      <c r="D13" s="2">
        <v>42038</v>
      </c>
      <c r="E13" s="29"/>
      <c r="F13" s="18">
        <v>9121</v>
      </c>
      <c r="G13" s="19">
        <v>2760</v>
      </c>
      <c r="H13" s="10"/>
      <c r="I13" s="20"/>
      <c r="J13" s="21"/>
      <c r="K13" s="13"/>
      <c r="M13" s="22">
        <f t="shared" si="0"/>
        <v>138</v>
      </c>
      <c r="N13" s="23">
        <v>0.05</v>
      </c>
    </row>
    <row r="14" spans="1:17" x14ac:dyDescent="0.25">
      <c r="A14" s="17" t="s">
        <v>26</v>
      </c>
      <c r="B14" t="s">
        <v>36</v>
      </c>
      <c r="C14" t="s">
        <v>37</v>
      </c>
      <c r="D14" s="2">
        <v>42202</v>
      </c>
      <c r="E14" s="29"/>
      <c r="F14" s="18">
        <v>9243</v>
      </c>
      <c r="G14" s="19">
        <v>31176</v>
      </c>
      <c r="H14" s="10"/>
      <c r="I14" s="20"/>
      <c r="J14" s="21"/>
      <c r="K14" s="13"/>
      <c r="M14" s="22">
        <f t="shared" si="0"/>
        <v>1558.8000000000002</v>
      </c>
      <c r="N14" s="23">
        <v>0.05</v>
      </c>
    </row>
    <row r="15" spans="1:17" x14ac:dyDescent="0.25">
      <c r="A15" s="17" t="s">
        <v>26</v>
      </c>
      <c r="B15" t="s">
        <v>38</v>
      </c>
      <c r="C15" t="s">
        <v>39</v>
      </c>
      <c r="D15" s="2">
        <v>42206</v>
      </c>
      <c r="E15" s="29"/>
      <c r="F15" s="18">
        <v>9255</v>
      </c>
      <c r="G15" s="19">
        <v>4140</v>
      </c>
      <c r="H15" s="10"/>
      <c r="I15" s="20"/>
      <c r="J15" s="21"/>
      <c r="K15" s="13"/>
      <c r="M15" s="22">
        <f t="shared" si="0"/>
        <v>207</v>
      </c>
      <c r="N15" s="23">
        <v>0.05</v>
      </c>
    </row>
    <row r="16" spans="1:17" x14ac:dyDescent="0.25">
      <c r="A16" s="17" t="s">
        <v>26</v>
      </c>
      <c r="B16" t="s">
        <v>38</v>
      </c>
      <c r="C16" t="s">
        <v>39</v>
      </c>
      <c r="D16" s="2">
        <v>42206</v>
      </c>
      <c r="E16" s="29"/>
      <c r="F16" s="18"/>
      <c r="G16" s="19"/>
      <c r="H16" s="10"/>
      <c r="I16" s="20">
        <v>2633</v>
      </c>
      <c r="J16" s="21">
        <v>3600</v>
      </c>
      <c r="K16" s="13"/>
      <c r="M16" s="22">
        <f t="shared" si="0"/>
        <v>180</v>
      </c>
      <c r="N16" s="23">
        <v>0.05</v>
      </c>
    </row>
    <row r="17" spans="1:14" x14ac:dyDescent="0.25">
      <c r="A17" s="17" t="s">
        <v>26</v>
      </c>
      <c r="B17" t="s">
        <v>40</v>
      </c>
      <c r="C17" t="s">
        <v>41</v>
      </c>
      <c r="D17" s="2">
        <v>42111</v>
      </c>
      <c r="E17" s="29"/>
      <c r="F17" s="18"/>
      <c r="G17" s="19"/>
      <c r="H17" s="10"/>
      <c r="I17" s="20">
        <v>2586</v>
      </c>
      <c r="J17" s="21">
        <v>648</v>
      </c>
      <c r="K17" s="13"/>
      <c r="M17" s="22">
        <f t="shared" si="0"/>
        <v>32.4</v>
      </c>
      <c r="N17" s="23">
        <v>0.05</v>
      </c>
    </row>
    <row r="18" spans="1:14" x14ac:dyDescent="0.25">
      <c r="A18" s="17" t="s">
        <v>26</v>
      </c>
      <c r="B18" t="s">
        <v>42</v>
      </c>
      <c r="C18" t="s">
        <v>39</v>
      </c>
      <c r="D18" s="2">
        <v>42072</v>
      </c>
      <c r="E18" s="29"/>
      <c r="F18" s="18">
        <v>9140</v>
      </c>
      <c r="G18" s="19">
        <v>6624</v>
      </c>
      <c r="H18" s="10"/>
      <c r="I18" s="20"/>
      <c r="J18" s="21"/>
      <c r="K18" s="13"/>
      <c r="M18" s="22">
        <f t="shared" si="0"/>
        <v>331.20000000000005</v>
      </c>
      <c r="N18" s="23">
        <v>0.05</v>
      </c>
    </row>
    <row r="19" spans="1:14" x14ac:dyDescent="0.25">
      <c r="A19" s="17" t="s">
        <v>26</v>
      </c>
      <c r="B19" t="s">
        <v>43</v>
      </c>
      <c r="C19" t="s">
        <v>44</v>
      </c>
      <c r="D19" s="2">
        <v>42048</v>
      </c>
      <c r="E19" s="2"/>
      <c r="F19" s="18">
        <v>9131</v>
      </c>
      <c r="G19" s="19">
        <v>17328</v>
      </c>
      <c r="H19" s="10"/>
      <c r="I19" s="20"/>
      <c r="J19" s="21"/>
      <c r="K19" s="13"/>
      <c r="M19" s="22">
        <f t="shared" si="0"/>
        <v>866.40000000000009</v>
      </c>
      <c r="N19" s="23">
        <v>0.05</v>
      </c>
    </row>
    <row r="20" spans="1:14" x14ac:dyDescent="0.25">
      <c r="A20" s="17" t="s">
        <v>26</v>
      </c>
      <c r="B20" t="s">
        <v>45</v>
      </c>
      <c r="C20" t="s">
        <v>46</v>
      </c>
      <c r="D20" s="2">
        <v>42150</v>
      </c>
      <c r="E20" s="2"/>
      <c r="F20" s="18">
        <v>9206</v>
      </c>
      <c r="G20" s="19">
        <v>1944</v>
      </c>
      <c r="H20" s="10"/>
      <c r="I20" s="20"/>
      <c r="J20" s="21"/>
      <c r="K20" s="13"/>
      <c r="M20" s="22">
        <f t="shared" si="0"/>
        <v>97.2</v>
      </c>
      <c r="N20" s="23">
        <v>0.05</v>
      </c>
    </row>
    <row r="21" spans="1:14" x14ac:dyDescent="0.25">
      <c r="A21" s="17" t="s">
        <v>26</v>
      </c>
      <c r="B21" t="s">
        <v>45</v>
      </c>
      <c r="C21" t="s">
        <v>46</v>
      </c>
      <c r="D21" s="2">
        <v>42150</v>
      </c>
      <c r="E21" s="2"/>
      <c r="F21" s="18"/>
      <c r="G21" s="19"/>
      <c r="H21" s="10"/>
      <c r="I21" s="20">
        <v>2609</v>
      </c>
      <c r="J21" s="21">
        <v>360</v>
      </c>
      <c r="K21" s="13"/>
      <c r="M21" s="22">
        <f t="shared" si="0"/>
        <v>18</v>
      </c>
      <c r="N21" s="23">
        <v>0.05</v>
      </c>
    </row>
    <row r="22" spans="1:14" x14ac:dyDescent="0.25">
      <c r="A22" s="17" t="s">
        <v>26</v>
      </c>
      <c r="B22" t="s">
        <v>47</v>
      </c>
      <c r="C22" t="s">
        <v>48</v>
      </c>
      <c r="D22" s="2">
        <v>41950</v>
      </c>
      <c r="E22" s="2"/>
      <c r="F22" s="18">
        <v>9063</v>
      </c>
      <c r="G22" s="19">
        <v>9564</v>
      </c>
      <c r="H22" s="10"/>
      <c r="I22" s="20"/>
      <c r="J22" s="21"/>
      <c r="K22" s="13"/>
      <c r="M22" s="22">
        <f t="shared" si="0"/>
        <v>478.20000000000005</v>
      </c>
      <c r="N22" s="23">
        <v>0.05</v>
      </c>
    </row>
    <row r="23" spans="1:14" x14ac:dyDescent="0.25">
      <c r="A23" s="17" t="s">
        <v>26</v>
      </c>
      <c r="B23" t="s">
        <v>47</v>
      </c>
      <c r="C23" t="s">
        <v>48</v>
      </c>
      <c r="D23" s="2">
        <v>41950</v>
      </c>
      <c r="E23" s="2"/>
      <c r="F23" s="18"/>
      <c r="G23" s="19"/>
      <c r="H23" s="10"/>
      <c r="I23" s="20">
        <v>2516</v>
      </c>
      <c r="J23" s="21">
        <v>3720</v>
      </c>
      <c r="K23" s="13"/>
      <c r="M23" s="22">
        <f t="shared" si="0"/>
        <v>186</v>
      </c>
      <c r="N23" s="23">
        <v>0.05</v>
      </c>
    </row>
    <row r="24" spans="1:14" x14ac:dyDescent="0.25">
      <c r="A24" s="17" t="s">
        <v>26</v>
      </c>
      <c r="B24" t="s">
        <v>49</v>
      </c>
      <c r="C24" t="s">
        <v>50</v>
      </c>
      <c r="D24" s="2">
        <v>41929</v>
      </c>
      <c r="E24" s="2"/>
      <c r="F24" s="18"/>
      <c r="G24" s="19"/>
      <c r="H24" s="10"/>
      <c r="I24" s="20">
        <v>2499</v>
      </c>
      <c r="J24" s="21">
        <v>504</v>
      </c>
      <c r="K24" s="13"/>
      <c r="M24" s="22">
        <f t="shared" si="0"/>
        <v>25.200000000000003</v>
      </c>
      <c r="N24" s="23">
        <v>0.05</v>
      </c>
    </row>
    <row r="25" spans="1:14" x14ac:dyDescent="0.25">
      <c r="A25" s="17" t="s">
        <v>26</v>
      </c>
      <c r="B25" t="s">
        <v>49</v>
      </c>
      <c r="C25" t="s">
        <v>50</v>
      </c>
      <c r="D25" s="2">
        <v>42097</v>
      </c>
      <c r="E25" s="2"/>
      <c r="F25" s="18">
        <v>9158</v>
      </c>
      <c r="G25" s="19">
        <v>3600</v>
      </c>
      <c r="H25" s="10"/>
      <c r="I25" s="20"/>
      <c r="J25" s="21"/>
      <c r="K25" s="13"/>
      <c r="M25" s="22">
        <f t="shared" si="0"/>
        <v>180</v>
      </c>
      <c r="N25" s="23">
        <v>0.05</v>
      </c>
    </row>
    <row r="26" spans="1:14" x14ac:dyDescent="0.25">
      <c r="A26" s="17" t="s">
        <v>26</v>
      </c>
      <c r="B26" t="s">
        <v>49</v>
      </c>
      <c r="C26" t="s">
        <v>50</v>
      </c>
      <c r="D26" s="2">
        <v>42097</v>
      </c>
      <c r="E26" s="2"/>
      <c r="F26" s="18"/>
      <c r="G26" s="19"/>
      <c r="H26" s="10"/>
      <c r="I26" s="20">
        <v>2577</v>
      </c>
      <c r="J26" s="21">
        <v>518.4</v>
      </c>
      <c r="K26" s="13"/>
      <c r="M26" s="22">
        <f t="shared" si="0"/>
        <v>25.92</v>
      </c>
      <c r="N26" s="23">
        <v>0.05</v>
      </c>
    </row>
    <row r="27" spans="1:14" x14ac:dyDescent="0.25">
      <c r="A27" s="17" t="s">
        <v>26</v>
      </c>
      <c r="B27" t="s">
        <v>49</v>
      </c>
      <c r="C27" t="s">
        <v>50</v>
      </c>
      <c r="D27" s="2">
        <v>42165</v>
      </c>
      <c r="E27" s="2"/>
      <c r="F27" s="18">
        <v>9213</v>
      </c>
      <c r="G27" s="19">
        <v>432</v>
      </c>
      <c r="H27" s="10"/>
      <c r="I27" s="20"/>
      <c r="J27" s="21"/>
      <c r="K27" s="13"/>
      <c r="M27" s="22">
        <f t="shared" si="0"/>
        <v>21.6</v>
      </c>
      <c r="N27" s="23">
        <v>0.05</v>
      </c>
    </row>
    <row r="28" spans="1:14" ht="15.75" thickBot="1" x14ac:dyDescent="0.3">
      <c r="A28" s="17" t="s">
        <v>26</v>
      </c>
      <c r="B28" t="s">
        <v>49</v>
      </c>
      <c r="C28" t="s">
        <v>50</v>
      </c>
      <c r="D28" s="2">
        <v>42205</v>
      </c>
      <c r="E28" s="2"/>
      <c r="F28" s="31">
        <v>9251</v>
      </c>
      <c r="G28" s="19">
        <v>1440</v>
      </c>
      <c r="H28" s="10"/>
      <c r="I28" s="20"/>
      <c r="J28" s="21"/>
      <c r="K28" s="13"/>
      <c r="M28" s="22">
        <f>+(G28+J28)*N28</f>
        <v>72</v>
      </c>
      <c r="N28" s="23">
        <v>0.05</v>
      </c>
    </row>
    <row r="29" spans="1:14" ht="15.75" thickBot="1" x14ac:dyDescent="0.3">
      <c r="B29" t="s">
        <v>51</v>
      </c>
      <c r="D29" s="2"/>
      <c r="E29" s="2"/>
      <c r="G29" s="9">
        <f>SUM(G3:G28)</f>
        <v>111507.22</v>
      </c>
      <c r="H29" s="10"/>
      <c r="I29" s="32"/>
      <c r="J29" s="12">
        <f>SUM(J3:J28)</f>
        <v>35159.120000000003</v>
      </c>
      <c r="K29" s="13"/>
      <c r="L29" s="33"/>
      <c r="M29" s="15">
        <f>SUM(M3:M28)</f>
        <v>7333.317</v>
      </c>
    </row>
  </sheetData>
  <mergeCells count="3">
    <mergeCell ref="F1:G1"/>
    <mergeCell ref="I1:J1"/>
    <mergeCell ref="L1:M1"/>
  </mergeCells>
  <pageMargins left="0.31496062992125984" right="0.27559055118110237" top="0.86614173228346458" bottom="0.27559055118110237" header="0.23622047244094491" footer="0.15748031496062992"/>
  <pageSetup paperSize="9" scale="86" orientation="landscape" r:id="rId1"/>
  <headerFooter>
    <oddHeader>&amp;LDOMAINE AF GROS
5 GRANDE RUE
21200 BEAUNE&amp;C&amp;14COMMISSIONS CPA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 SUR USA +5%</vt:lpstr>
      <vt:lpstr>COM SUR CPA 5%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2015-11-09T15:10:58Z</cp:lastPrinted>
  <dcterms:created xsi:type="dcterms:W3CDTF">2015-11-09T14:59:10Z</dcterms:created>
  <dcterms:modified xsi:type="dcterms:W3CDTF">2015-11-09T15:13:10Z</dcterms:modified>
</cp:coreProperties>
</file>