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3625" windowHeight="9555" tabRatio="414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Feuil1!$A$1:$U$18</definedName>
  </definedNames>
  <calcPr calcId="145621" refMode="R1C1"/>
</workbook>
</file>

<file path=xl/calcChain.xml><?xml version="1.0" encoding="utf-8"?>
<calcChain xmlns="http://schemas.openxmlformats.org/spreadsheetml/2006/main">
  <c r="U15" i="1" l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V1" i="1"/>
  <c r="U3" i="1"/>
  <c r="U4" i="1"/>
  <c r="U5" i="1"/>
  <c r="U6" i="1"/>
  <c r="U7" i="1"/>
  <c r="U8" i="1"/>
  <c r="U9" i="1"/>
  <c r="U10" i="1"/>
  <c r="U11" i="1"/>
  <c r="U12" i="1"/>
  <c r="U13" i="1"/>
  <c r="U14" i="1"/>
  <c r="U2" i="1"/>
</calcChain>
</file>

<file path=xl/sharedStrings.xml><?xml version="1.0" encoding="utf-8"?>
<sst xmlns="http://schemas.openxmlformats.org/spreadsheetml/2006/main" count="69" uniqueCount="42">
  <si>
    <t>APPELLATION</t>
  </si>
  <si>
    <t>PRIX TTC €</t>
  </si>
  <si>
    <t>NATHALIE WEGIEL</t>
  </si>
  <si>
    <t>DIDIER LANGEOIRE</t>
  </si>
  <si>
    <t>MANUEL REGANHA</t>
  </si>
  <si>
    <t>OLIVIER TEXIER</t>
  </si>
  <si>
    <t>STEPHANE VILETTE</t>
  </si>
  <si>
    <t>CHRISTOPHE SOUILLET-DESERT</t>
  </si>
  <si>
    <t>PHILIPPE BRUN</t>
  </si>
  <si>
    <t>ARJAN VAN GAMEREN</t>
  </si>
  <si>
    <t>ALEX BOSSY</t>
  </si>
  <si>
    <t>FRANCK WIKTOR</t>
  </si>
  <si>
    <t>PETER MEIJER</t>
  </si>
  <si>
    <t>FRANCK HATTINGAIS</t>
  </si>
  <si>
    <t>NICOLAS CHAUVET</t>
  </si>
  <si>
    <t>MANU FRANCO</t>
  </si>
  <si>
    <t>PIERRE CHARLES</t>
  </si>
  <si>
    <t>OLIVIER RIGOUTA</t>
  </si>
  <si>
    <t>PAUL GUILLOT</t>
  </si>
  <si>
    <t>SAVIGNY LES BEAUNE 1ER CRU 2010</t>
  </si>
  <si>
    <t>FP</t>
  </si>
  <si>
    <t>AFG</t>
  </si>
  <si>
    <t>BOURGOGNE PINOT NOIR 2011</t>
  </si>
  <si>
    <t>BOURGOGNE HCN 2011</t>
  </si>
  <si>
    <t>VOSNE ROMANEE AUX REAS 2007</t>
  </si>
  <si>
    <t>CHAMBOLLE MUSIGNY 2008</t>
  </si>
  <si>
    <t>POMMARD 1ER CRU LES PEZEROLLES 2007</t>
  </si>
  <si>
    <t>VOLNAY 1ER CRU LES FREMIETS 2010</t>
  </si>
  <si>
    <t>CHAMBOLLE MUSIGNY 2012</t>
  </si>
  <si>
    <t>SAVIGNY LES BEAUNE 1ER CRU 2011</t>
  </si>
  <si>
    <t>SAVIGNY LES BEAUNE 1ER CRU 2008</t>
  </si>
  <si>
    <t>POMMARD 1ER CRU LES ARVELETS 2006</t>
  </si>
  <si>
    <t>VOSNE ROMANEE AUX REAS 2010</t>
  </si>
  <si>
    <t>VOSNE ROMANEE AUX REAS 2012</t>
  </si>
  <si>
    <t>TOTAL BOUTEILLES</t>
  </si>
  <si>
    <t>TOTAL FACTURE</t>
  </si>
  <si>
    <t>MODE DE REGLEMENT</t>
  </si>
  <si>
    <t>VIREMENT</t>
  </si>
  <si>
    <t>CHEQUE</t>
  </si>
  <si>
    <t>DATE DE REGLEMENT</t>
  </si>
  <si>
    <t>FACTURE A PART A FAIRE PARVENIR AU CLIENT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</si>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</sst>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6D6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3" borderId="2" xfId="0" applyFont="1" applyFill="1" applyBorder="1"/>
    <xf numFmtId="0" fontId="1" fillId="3" borderId="4" xfId="0" applyFont="1" applyFill="1" applyBorder="1"/>
    <xf numFmtId="0" fontId="1" fillId="5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0" borderId="0" xfId="0" applyFont="1" applyFill="1" applyBorder="1"/>
    <xf numFmtId="14" fontId="1" fillId="6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right" vertical="center"/>
    </xf>
    <xf numFmtId="0" fontId="1" fillId="6" borderId="3" xfId="0" applyFont="1" applyFill="1" applyBorder="1" applyAlignment="1">
      <alignment horizontal="right" vertical="center"/>
    </xf>
    <xf numFmtId="0" fontId="1" fillId="6" borderId="4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right" vertical="center"/>
    </xf>
    <xf numFmtId="0" fontId="1" fillId="7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D6D"/>
      <color rgb="FFFF66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"/>
  <sheetViews>
    <sheetView tabSelected="1" workbookViewId="0">
      <pane xSplit="3" topLeftCell="D1" activePane="topRight" state="frozen"/>
      <selection pane="topRight" activeCell="A17" sqref="A17:C17"/>
    </sheetView>
  </sheetViews>
  <sheetFormatPr baseColWidth="10" defaultRowHeight="15" x14ac:dyDescent="0.25"/>
  <cols>
    <col min="1" max="1" width="37.5703125" bestFit="1" customWidth="1"/>
    <col min="2" max="2" width="4.5703125" bestFit="1" customWidth="1"/>
    <col min="3" max="3" width="10" bestFit="1" customWidth="1"/>
    <col min="6" max="6" width="11.85546875" customWidth="1"/>
    <col min="17" max="17" width="12.28515625" customWidth="1"/>
  </cols>
  <sheetData>
    <row r="1" spans="1:22" s="1" customFormat="1" ht="45" x14ac:dyDescent="0.25">
      <c r="A1" s="19" t="s">
        <v>0</v>
      </c>
      <c r="B1" s="19"/>
      <c r="C1" s="3" t="s">
        <v>1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2</v>
      </c>
      <c r="M1" s="2" t="s">
        <v>3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10</v>
      </c>
      <c r="U1" s="4" t="s">
        <v>34</v>
      </c>
      <c r="V1" s="5">
        <f>SUM(U2:U14)</f>
        <v>76</v>
      </c>
    </row>
    <row r="2" spans="1:22" x14ac:dyDescent="0.25">
      <c r="A2" s="6" t="s">
        <v>22</v>
      </c>
      <c r="B2" s="7" t="s">
        <v>20</v>
      </c>
      <c r="C2" s="8">
        <v>18</v>
      </c>
      <c r="D2" s="9">
        <v>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10">
        <f>SUM(D2:T2)</f>
        <v>2</v>
      </c>
    </row>
    <row r="3" spans="1:22" x14ac:dyDescent="0.25">
      <c r="A3" s="6" t="s">
        <v>23</v>
      </c>
      <c r="B3" s="7" t="s">
        <v>20</v>
      </c>
      <c r="C3" s="8">
        <v>20</v>
      </c>
      <c r="D3" s="9"/>
      <c r="E3" s="9"/>
      <c r="F3" s="9"/>
      <c r="G3" s="9"/>
      <c r="H3" s="9"/>
      <c r="I3" s="9"/>
      <c r="J3" s="9">
        <v>6</v>
      </c>
      <c r="K3" s="9"/>
      <c r="L3" s="9"/>
      <c r="M3" s="9"/>
      <c r="N3" s="9"/>
      <c r="O3" s="9"/>
      <c r="P3" s="9"/>
      <c r="Q3" s="9"/>
      <c r="R3" s="9"/>
      <c r="S3" s="9"/>
      <c r="T3" s="9"/>
      <c r="U3" s="10">
        <f t="shared" ref="U3:U14" si="0">SUM(D3:T3)</f>
        <v>6</v>
      </c>
    </row>
    <row r="4" spans="1:22" x14ac:dyDescent="0.25">
      <c r="A4" s="6" t="s">
        <v>27</v>
      </c>
      <c r="B4" s="7" t="s">
        <v>20</v>
      </c>
      <c r="C4" s="8">
        <v>52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>
        <v>1</v>
      </c>
      <c r="Q4" s="9"/>
      <c r="R4" s="9"/>
      <c r="S4" s="9"/>
      <c r="T4" s="9"/>
      <c r="U4" s="10">
        <f t="shared" si="0"/>
        <v>1</v>
      </c>
    </row>
    <row r="5" spans="1:22" x14ac:dyDescent="0.25">
      <c r="A5" s="6" t="s">
        <v>30</v>
      </c>
      <c r="B5" s="7" t="s">
        <v>21</v>
      </c>
      <c r="C5" s="8">
        <v>34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>
        <v>1</v>
      </c>
      <c r="U5" s="10">
        <f t="shared" si="0"/>
        <v>1</v>
      </c>
    </row>
    <row r="6" spans="1:22" x14ac:dyDescent="0.25">
      <c r="A6" s="6" t="s">
        <v>19</v>
      </c>
      <c r="B6" s="7" t="s">
        <v>21</v>
      </c>
      <c r="C6" s="8">
        <v>34</v>
      </c>
      <c r="D6" s="9">
        <v>1</v>
      </c>
      <c r="E6" s="9">
        <v>3</v>
      </c>
      <c r="F6" s="9">
        <v>6</v>
      </c>
      <c r="G6" s="9">
        <v>4</v>
      </c>
      <c r="H6" s="9">
        <v>3</v>
      </c>
      <c r="I6" s="9">
        <v>2</v>
      </c>
      <c r="J6" s="9"/>
      <c r="K6" s="9">
        <v>1</v>
      </c>
      <c r="L6" s="9">
        <v>12</v>
      </c>
      <c r="M6" s="9">
        <v>1</v>
      </c>
      <c r="N6" s="9">
        <v>2</v>
      </c>
      <c r="O6" s="9">
        <v>1</v>
      </c>
      <c r="P6" s="9">
        <v>4</v>
      </c>
      <c r="Q6" s="9">
        <v>6</v>
      </c>
      <c r="R6" s="9">
        <v>2</v>
      </c>
      <c r="S6" s="9"/>
      <c r="T6" s="9"/>
      <c r="U6" s="10">
        <f t="shared" si="0"/>
        <v>48</v>
      </c>
    </row>
    <row r="7" spans="1:22" x14ac:dyDescent="0.25">
      <c r="A7" s="6" t="s">
        <v>29</v>
      </c>
      <c r="B7" s="7" t="s">
        <v>21</v>
      </c>
      <c r="C7" s="8">
        <v>34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>
        <v>2</v>
      </c>
      <c r="T7" s="9"/>
      <c r="U7" s="10">
        <f t="shared" si="0"/>
        <v>2</v>
      </c>
    </row>
    <row r="8" spans="1:22" x14ac:dyDescent="0.25">
      <c r="A8" s="6" t="s">
        <v>24</v>
      </c>
      <c r="B8" s="7" t="s">
        <v>21</v>
      </c>
      <c r="C8" s="8">
        <v>42</v>
      </c>
      <c r="D8" s="9"/>
      <c r="E8" s="9"/>
      <c r="F8" s="9"/>
      <c r="G8" s="9"/>
      <c r="H8" s="9"/>
      <c r="I8" s="9"/>
      <c r="J8" s="9">
        <v>6</v>
      </c>
      <c r="K8" s="9"/>
      <c r="L8" s="9"/>
      <c r="M8" s="9">
        <v>1</v>
      </c>
      <c r="N8" s="9"/>
      <c r="O8" s="9"/>
      <c r="P8" s="9"/>
      <c r="Q8" s="9"/>
      <c r="R8" s="9"/>
      <c r="S8" s="9"/>
      <c r="T8" s="9"/>
      <c r="U8" s="10">
        <f t="shared" si="0"/>
        <v>7</v>
      </c>
    </row>
    <row r="9" spans="1:22" x14ac:dyDescent="0.25">
      <c r="A9" s="6" t="s">
        <v>32</v>
      </c>
      <c r="B9" s="7" t="s">
        <v>21</v>
      </c>
      <c r="C9" s="8">
        <v>42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>
        <v>1</v>
      </c>
      <c r="Q9" s="9"/>
      <c r="R9" s="9"/>
      <c r="S9" s="9"/>
      <c r="T9" s="9"/>
      <c r="U9" s="10">
        <f t="shared" si="0"/>
        <v>1</v>
      </c>
    </row>
    <row r="10" spans="1:22" x14ac:dyDescent="0.25">
      <c r="A10" s="6" t="s">
        <v>33</v>
      </c>
      <c r="B10" s="7" t="s">
        <v>21</v>
      </c>
      <c r="C10" s="8">
        <v>42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>
        <v>1</v>
      </c>
      <c r="Q10" s="9"/>
      <c r="R10" s="9"/>
      <c r="S10" s="9">
        <v>1</v>
      </c>
      <c r="T10" s="9"/>
      <c r="U10" s="10">
        <f t="shared" si="0"/>
        <v>2</v>
      </c>
    </row>
    <row r="11" spans="1:22" x14ac:dyDescent="0.25">
      <c r="A11" s="6" t="s">
        <v>25</v>
      </c>
      <c r="B11" s="7" t="s">
        <v>21</v>
      </c>
      <c r="C11" s="8">
        <v>42</v>
      </c>
      <c r="D11" s="9"/>
      <c r="E11" s="9"/>
      <c r="F11" s="9"/>
      <c r="G11" s="9"/>
      <c r="H11" s="9"/>
      <c r="I11" s="9"/>
      <c r="J11" s="9"/>
      <c r="K11" s="9">
        <v>1</v>
      </c>
      <c r="L11" s="9"/>
      <c r="M11" s="9"/>
      <c r="N11" s="9"/>
      <c r="O11" s="9"/>
      <c r="P11" s="9"/>
      <c r="Q11" s="9"/>
      <c r="R11" s="9"/>
      <c r="S11" s="9"/>
      <c r="T11" s="9"/>
      <c r="U11" s="10">
        <f t="shared" si="0"/>
        <v>1</v>
      </c>
    </row>
    <row r="12" spans="1:22" x14ac:dyDescent="0.25">
      <c r="A12" s="6" t="s">
        <v>28</v>
      </c>
      <c r="B12" s="7" t="s">
        <v>21</v>
      </c>
      <c r="C12" s="8">
        <v>42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>
        <v>1</v>
      </c>
      <c r="Q12" s="9"/>
      <c r="R12" s="9"/>
      <c r="S12" s="9">
        <v>1</v>
      </c>
      <c r="T12" s="9"/>
      <c r="U12" s="10">
        <f t="shared" si="0"/>
        <v>2</v>
      </c>
    </row>
    <row r="13" spans="1:22" x14ac:dyDescent="0.25">
      <c r="A13" s="6" t="s">
        <v>26</v>
      </c>
      <c r="B13" s="7" t="s">
        <v>21</v>
      </c>
      <c r="C13" s="8">
        <v>54</v>
      </c>
      <c r="D13" s="9"/>
      <c r="E13" s="9"/>
      <c r="F13" s="9"/>
      <c r="G13" s="9"/>
      <c r="H13" s="9"/>
      <c r="I13" s="9">
        <v>1</v>
      </c>
      <c r="J13" s="9"/>
      <c r="K13" s="9">
        <v>1</v>
      </c>
      <c r="L13" s="9"/>
      <c r="M13" s="9"/>
      <c r="N13" s="9"/>
      <c r="O13" s="9"/>
      <c r="P13" s="9"/>
      <c r="Q13" s="9"/>
      <c r="R13" s="9"/>
      <c r="S13" s="9"/>
      <c r="T13" s="9"/>
      <c r="U13" s="10">
        <f t="shared" si="0"/>
        <v>2</v>
      </c>
    </row>
    <row r="14" spans="1:22" x14ac:dyDescent="0.25">
      <c r="A14" s="6" t="s">
        <v>31</v>
      </c>
      <c r="B14" s="7" t="s">
        <v>21</v>
      </c>
      <c r="C14" s="11">
        <v>54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>
        <v>1</v>
      </c>
      <c r="Q14" s="9"/>
      <c r="R14" s="9"/>
      <c r="S14" s="9"/>
      <c r="T14" s="9"/>
      <c r="U14" s="10">
        <f t="shared" si="0"/>
        <v>1</v>
      </c>
    </row>
    <row r="15" spans="1:22" ht="27" customHeight="1" x14ac:dyDescent="0.25">
      <c r="A15" s="16" t="s">
        <v>35</v>
      </c>
      <c r="B15" s="17"/>
      <c r="C15" s="18"/>
      <c r="D15" s="12">
        <f>+D2*C2+D6*C6</f>
        <v>70</v>
      </c>
      <c r="E15" s="12">
        <f>+E6*C6</f>
        <v>102</v>
      </c>
      <c r="F15" s="12">
        <f>+F6*C6</f>
        <v>204</v>
      </c>
      <c r="G15" s="12">
        <f>+G6*C6</f>
        <v>136</v>
      </c>
      <c r="H15" s="12">
        <f>+H6*C6</f>
        <v>102</v>
      </c>
      <c r="I15" s="12">
        <f>+I6*C6+I13*C13</f>
        <v>122</v>
      </c>
      <c r="J15" s="12">
        <f>+J3*C3+J8*C8</f>
        <v>372</v>
      </c>
      <c r="K15" s="12">
        <f>+K6*C6+K11*C11+K13*C13</f>
        <v>130</v>
      </c>
      <c r="L15" s="12">
        <f>+L6*C6</f>
        <v>408</v>
      </c>
      <c r="M15" s="12">
        <f>+M6*C6+M8*C8</f>
        <v>76</v>
      </c>
      <c r="N15" s="12">
        <f>+N6*C6</f>
        <v>68</v>
      </c>
      <c r="O15" s="12">
        <f>+O6*C6</f>
        <v>34</v>
      </c>
      <c r="P15" s="12">
        <f>+P4*C4+P6*C6+P9*C9+P10*C10+P12*C12+P14*C14</f>
        <v>368</v>
      </c>
      <c r="Q15" s="12">
        <f>+Q6*C6</f>
        <v>204</v>
      </c>
      <c r="R15" s="12">
        <f>+R6*C6</f>
        <v>68</v>
      </c>
      <c r="S15" s="12">
        <f>+S7*C7+S10*C10+S12*C12</f>
        <v>152</v>
      </c>
      <c r="T15" s="12">
        <f>+T5*C5</f>
        <v>34</v>
      </c>
      <c r="U15" s="12">
        <f>SUM(D15:T15)</f>
        <v>2650</v>
      </c>
    </row>
    <row r="16" spans="1:22" ht="27" customHeight="1" x14ac:dyDescent="0.25">
      <c r="A16" s="16" t="s">
        <v>36</v>
      </c>
      <c r="B16" s="20"/>
      <c r="C16" s="21"/>
      <c r="D16" s="12" t="s">
        <v>37</v>
      </c>
      <c r="E16" s="12" t="s">
        <v>37</v>
      </c>
      <c r="F16" s="12" t="s">
        <v>38</v>
      </c>
      <c r="G16" s="12" t="s">
        <v>38</v>
      </c>
      <c r="H16" s="12" t="s">
        <v>38</v>
      </c>
      <c r="I16" s="12" t="s">
        <v>37</v>
      </c>
      <c r="J16" s="12" t="s">
        <v>37</v>
      </c>
      <c r="K16" s="12" t="s">
        <v>37</v>
      </c>
      <c r="L16" s="12" t="s">
        <v>38</v>
      </c>
      <c r="M16" s="12" t="s">
        <v>38</v>
      </c>
      <c r="N16" s="12" t="s">
        <v>38</v>
      </c>
      <c r="O16" s="12" t="s">
        <v>37</v>
      </c>
      <c r="P16" s="12" t="s">
        <v>38</v>
      </c>
      <c r="Q16" s="12" t="s">
        <v>38</v>
      </c>
      <c r="R16" s="12" t="s">
        <v>38</v>
      </c>
      <c r="S16" s="12" t="s">
        <v>37</v>
      </c>
      <c r="T16" s="12" t="s">
        <v>38</v>
      </c>
      <c r="U16" s="13"/>
    </row>
    <row r="17" spans="1:20" ht="27" customHeight="1" x14ac:dyDescent="0.25">
      <c r="A17" s="16" t="s">
        <v>39</v>
      </c>
      <c r="B17" s="20"/>
      <c r="C17" s="21"/>
      <c r="D17" s="14">
        <v>42095</v>
      </c>
      <c r="E17" s="14">
        <v>42093</v>
      </c>
      <c r="F17" s="14">
        <v>42104</v>
      </c>
      <c r="G17" s="14">
        <v>42104</v>
      </c>
      <c r="H17" s="14">
        <v>42104</v>
      </c>
      <c r="I17" s="14">
        <v>42096</v>
      </c>
      <c r="J17" s="14">
        <v>42095</v>
      </c>
      <c r="K17" s="14">
        <v>42101</v>
      </c>
      <c r="L17" s="14">
        <v>42090</v>
      </c>
      <c r="M17" s="14">
        <v>42090</v>
      </c>
      <c r="N17" s="14">
        <v>42090</v>
      </c>
      <c r="O17" s="14">
        <v>42109</v>
      </c>
      <c r="P17" s="14">
        <v>42090</v>
      </c>
      <c r="Q17" s="14">
        <v>42090</v>
      </c>
      <c r="R17" s="14">
        <v>42104</v>
      </c>
      <c r="S17" s="14">
        <v>42093</v>
      </c>
      <c r="T17" s="14">
        <v>42104</v>
      </c>
    </row>
    <row r="18" spans="1:20" ht="27" customHeight="1" x14ac:dyDescent="0.25">
      <c r="A18" s="22" t="s">
        <v>40</v>
      </c>
      <c r="B18" s="23"/>
      <c r="C18" s="23"/>
      <c r="D18" s="15"/>
      <c r="E18" s="15"/>
      <c r="F18" s="15"/>
      <c r="G18" s="15"/>
      <c r="H18" s="15"/>
      <c r="I18" s="15" t="s">
        <v>41</v>
      </c>
      <c r="J18" s="15"/>
      <c r="K18" s="15"/>
      <c r="L18" s="15"/>
      <c r="M18" s="15"/>
      <c r="N18" s="15"/>
      <c r="O18" s="15"/>
      <c r="P18" s="15" t="s">
        <v>41</v>
      </c>
      <c r="Q18" s="15"/>
      <c r="R18" s="15"/>
      <c r="S18" s="15"/>
      <c r="T18" s="15"/>
    </row>
  </sheetData>
  <mergeCells count="5">
    <mergeCell ref="A15:C15"/>
    <mergeCell ref="A1:B1"/>
    <mergeCell ref="A16:C16"/>
    <mergeCell ref="A17:C17"/>
    <mergeCell ref="A18:C18"/>
  </mergeCells>
  <pageMargins left="0.2" right="0.2" top="2.7165354330708662" bottom="0.74803149606299213" header="0.31496062992125984" footer="0.31496062992125984"/>
  <pageSetup paperSize="9" scale="55" orientation="landscape" r:id="rId1"/>
  <headerFooter>
    <oddHeader>&amp;L&amp;"-,Gras"&amp;12DOMAINE AF GROS
FRANCOIS PARENT
GRANDE RUE
21630 POMMARD&amp;C&amp;"-,Gras"&amp;16
ACHATS GROUPE GREGORY PELLIER&amp;R&amp;"-,Gras"&amp;12 27/03/2015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2015-05-22T11:51:40Z</cp:lastPrinted>
  <dcterms:created xsi:type="dcterms:W3CDTF">2015-03-27T13:44:21Z</dcterms:created>
  <dcterms:modified xsi:type="dcterms:W3CDTF">2015-05-22T11:56:30Z</dcterms:modified>
</cp:coreProperties>
</file>