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3625" windowHeight="955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L13" i="1" l="1"/>
  <c r="L12" i="1"/>
  <c r="L11" i="1"/>
  <c r="L10" i="1"/>
  <c r="L7" i="1"/>
  <c r="L5" i="1"/>
  <c r="K13" i="1"/>
  <c r="J13" i="1"/>
  <c r="I13" i="1"/>
  <c r="H13" i="1"/>
  <c r="G13" i="1"/>
  <c r="F13" i="1"/>
  <c r="E13" i="1"/>
  <c r="C13" i="1"/>
  <c r="B13" i="1"/>
</calcChain>
</file>

<file path=xl/sharedStrings.xml><?xml version="1.0" encoding="utf-8"?>
<sst xmlns="http://schemas.openxmlformats.org/spreadsheetml/2006/main" count="13" uniqueCount="13">
  <si>
    <t>DATE</t>
  </si>
  <si>
    <t>AFG</t>
  </si>
  <si>
    <t>FP</t>
  </si>
  <si>
    <t>MILLESIME</t>
  </si>
  <si>
    <t>HCN</t>
  </si>
  <si>
    <t>PPEZ</t>
  </si>
  <si>
    <t>SG</t>
  </si>
  <si>
    <t>VR</t>
  </si>
  <si>
    <t>ECH</t>
  </si>
  <si>
    <t>RICH</t>
  </si>
  <si>
    <t>CV</t>
  </si>
  <si>
    <t>TOTAL</t>
  </si>
  <si>
    <t>CA 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</si>
</sst>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0" borderId="11" xfId="0" applyNumberFormat="1" applyBorder="1"/>
    <xf numFmtId="0" fontId="0" fillId="0" borderId="12" xfId="0" applyBorder="1"/>
    <xf numFmtId="0" fontId="0" fillId="0" borderId="13" xfId="0" applyBorder="1"/>
    <xf numFmtId="1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5" borderId="6" xfId="0" applyNumberFormat="1" applyFill="1" applyBorder="1"/>
    <xf numFmtId="164" fontId="0" fillId="5" borderId="10" xfId="0" applyNumberFormat="1" applyFill="1" applyBorder="1"/>
    <xf numFmtId="0" fontId="0" fillId="5" borderId="10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14" fontId="0" fillId="5" borderId="11" xfId="0" applyNumberFormat="1" applyFill="1" applyBorder="1"/>
    <xf numFmtId="164" fontId="0" fillId="5" borderId="7" xfId="0" applyNumberFormat="1" applyFill="1" applyBorder="1"/>
    <xf numFmtId="0" fontId="0" fillId="5" borderId="7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2" xfId="0" applyFill="1" applyBorder="1"/>
    <xf numFmtId="164" fontId="0" fillId="5" borderId="8" xfId="0" applyNumberFormat="1" applyFill="1" applyBorder="1"/>
    <xf numFmtId="0" fontId="0" fillId="5" borderId="8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3" xfId="0" applyFill="1" applyBorder="1"/>
    <xf numFmtId="164" fontId="0" fillId="5" borderId="9" xfId="0" applyNumberFormat="1" applyFill="1" applyBorder="1"/>
    <xf numFmtId="0" fontId="0" fillId="5" borderId="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64" fontId="3" fillId="3" borderId="7" xfId="0" applyNumberFormat="1" applyFont="1" applyFill="1" applyBorder="1"/>
    <xf numFmtId="164" fontId="3" fillId="3" borderId="8" xfId="0" applyNumberFormat="1" applyFont="1" applyFill="1" applyBorder="1"/>
    <xf numFmtId="164" fontId="3" fillId="3" borderId="9" xfId="0" applyNumberFormat="1" applyFont="1" applyFill="1" applyBorder="1"/>
    <xf numFmtId="164" fontId="3" fillId="2" borderId="10" xfId="0" applyNumberFormat="1" applyFont="1" applyFill="1" applyBorder="1"/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3" borderId="10" xfId="0" applyNumberFormat="1" applyFont="1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6" borderId="18" xfId="0" applyFill="1" applyBorder="1" applyAlignment="1">
      <alignment horizontal="right"/>
    </xf>
    <xf numFmtId="0" fontId="0" fillId="6" borderId="19" xfId="0" applyFill="1" applyBorder="1" applyAlignment="1">
      <alignment horizontal="right"/>
    </xf>
    <xf numFmtId="164" fontId="0" fillId="6" borderId="20" xfId="0" applyNumberFormat="1" applyFill="1" applyBorder="1" applyAlignment="1">
      <alignment horizontal="right"/>
    </xf>
    <xf numFmtId="164" fontId="0" fillId="6" borderId="1" xfId="0" applyNumberFormat="1" applyFill="1" applyBorder="1" applyAlignment="1">
      <alignment horizontal="right"/>
    </xf>
    <xf numFmtId="0" fontId="5" fillId="0" borderId="21" xfId="0" applyFont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12" sqref="L12"/>
    </sheetView>
  </sheetViews>
  <sheetFormatPr baseColWidth="10" defaultRowHeight="15" x14ac:dyDescent="0.25"/>
  <sheetData>
    <row r="1" spans="1:12" ht="16.5" thickBot="1" x14ac:dyDescent="0.3">
      <c r="A1" s="33" t="s">
        <v>0</v>
      </c>
      <c r="B1" s="34" t="s">
        <v>1</v>
      </c>
      <c r="C1" s="36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8</v>
      </c>
      <c r="J1" s="34" t="s">
        <v>9</v>
      </c>
      <c r="K1" s="37" t="s">
        <v>10</v>
      </c>
      <c r="L1" s="57" t="s">
        <v>12</v>
      </c>
    </row>
    <row r="2" spans="1:12" x14ac:dyDescent="0.25">
      <c r="A2" s="1">
        <v>42206</v>
      </c>
      <c r="B2" s="5">
        <v>23544</v>
      </c>
      <c r="C2" s="38"/>
      <c r="D2" s="9">
        <v>2013</v>
      </c>
      <c r="E2" s="9">
        <v>120</v>
      </c>
      <c r="F2" s="9">
        <v>60</v>
      </c>
      <c r="G2" s="9">
        <v>18</v>
      </c>
      <c r="H2" s="10">
        <v>102</v>
      </c>
      <c r="I2" s="10">
        <v>18</v>
      </c>
      <c r="J2" s="9">
        <v>45</v>
      </c>
      <c r="K2" s="46"/>
      <c r="L2" s="58"/>
    </row>
    <row r="3" spans="1:12" x14ac:dyDescent="0.25">
      <c r="A3" s="2"/>
      <c r="B3" s="6"/>
      <c r="C3" s="39"/>
      <c r="D3" s="11">
        <v>2010</v>
      </c>
      <c r="E3" s="11"/>
      <c r="F3" s="11"/>
      <c r="G3" s="11">
        <v>120</v>
      </c>
      <c r="H3" s="12"/>
      <c r="I3" s="12"/>
      <c r="J3" s="11"/>
      <c r="K3" s="47"/>
      <c r="L3" s="59"/>
    </row>
    <row r="4" spans="1:12" ht="15.75" thickBot="1" x14ac:dyDescent="0.3">
      <c r="A4" s="3"/>
      <c r="B4" s="7"/>
      <c r="C4" s="40">
        <v>5400</v>
      </c>
      <c r="D4" s="13">
        <v>2008</v>
      </c>
      <c r="E4" s="13"/>
      <c r="F4" s="13"/>
      <c r="G4" s="13"/>
      <c r="H4" s="14">
        <v>180</v>
      </c>
      <c r="I4" s="14"/>
      <c r="J4" s="13"/>
      <c r="K4" s="48"/>
      <c r="L4" s="59"/>
    </row>
    <row r="5" spans="1:12" ht="15.75" thickBot="1" x14ac:dyDescent="0.3">
      <c r="A5" s="17">
        <v>41947</v>
      </c>
      <c r="B5" s="18">
        <v>8400</v>
      </c>
      <c r="C5" s="41"/>
      <c r="D5" s="19">
        <v>2008</v>
      </c>
      <c r="E5" s="19"/>
      <c r="F5" s="19"/>
      <c r="G5" s="19"/>
      <c r="H5" s="20">
        <v>300</v>
      </c>
      <c r="I5" s="20"/>
      <c r="J5" s="19"/>
      <c r="K5" s="49"/>
      <c r="L5" s="60">
        <f>+B2+C4+B5</f>
        <v>37344</v>
      </c>
    </row>
    <row r="6" spans="1:12" x14ac:dyDescent="0.25">
      <c r="A6" s="1">
        <v>41828</v>
      </c>
      <c r="B6" s="5">
        <v>59100</v>
      </c>
      <c r="C6" s="38"/>
      <c r="D6" s="9">
        <v>2012</v>
      </c>
      <c r="E6" s="9"/>
      <c r="F6" s="9"/>
      <c r="G6" s="9">
        <v>180</v>
      </c>
      <c r="H6" s="10">
        <v>240</v>
      </c>
      <c r="I6" s="10">
        <v>90</v>
      </c>
      <c r="J6" s="9">
        <v>156</v>
      </c>
      <c r="K6" s="46"/>
      <c r="L6" s="58"/>
    </row>
    <row r="7" spans="1:12" ht="15.75" thickBot="1" x14ac:dyDescent="0.3">
      <c r="A7" s="3"/>
      <c r="B7" s="7"/>
      <c r="C7" s="40">
        <v>5400</v>
      </c>
      <c r="D7" s="13">
        <v>2012</v>
      </c>
      <c r="E7" s="13"/>
      <c r="F7" s="13"/>
      <c r="G7" s="13"/>
      <c r="H7" s="14"/>
      <c r="I7" s="14"/>
      <c r="J7" s="13"/>
      <c r="K7" s="48">
        <v>60</v>
      </c>
      <c r="L7" s="60">
        <f>+B6+C7</f>
        <v>64500</v>
      </c>
    </row>
    <row r="8" spans="1:12" x14ac:dyDescent="0.25">
      <c r="A8" s="21">
        <v>41541</v>
      </c>
      <c r="B8" s="22">
        <v>51390</v>
      </c>
      <c r="C8" s="42"/>
      <c r="D8" s="23">
        <v>2011</v>
      </c>
      <c r="E8" s="23"/>
      <c r="F8" s="23"/>
      <c r="G8" s="23">
        <v>300</v>
      </c>
      <c r="H8" s="24">
        <v>300</v>
      </c>
      <c r="I8" s="24">
        <v>90</v>
      </c>
      <c r="J8" s="23">
        <v>156</v>
      </c>
      <c r="K8" s="50"/>
      <c r="L8" s="58"/>
    </row>
    <row r="9" spans="1:12" x14ac:dyDescent="0.25">
      <c r="A9" s="25"/>
      <c r="B9" s="26"/>
      <c r="C9" s="43"/>
      <c r="D9" s="27">
        <v>2006</v>
      </c>
      <c r="E9" s="27"/>
      <c r="F9" s="27"/>
      <c r="G9" s="27"/>
      <c r="H9" s="28">
        <v>60</v>
      </c>
      <c r="I9" s="28"/>
      <c r="J9" s="27"/>
      <c r="K9" s="51"/>
      <c r="L9" s="59"/>
    </row>
    <row r="10" spans="1:12" ht="15.75" thickBot="1" x14ac:dyDescent="0.3">
      <c r="A10" s="29"/>
      <c r="B10" s="30"/>
      <c r="C10" s="44">
        <v>4800</v>
      </c>
      <c r="D10" s="31">
        <v>2011</v>
      </c>
      <c r="E10" s="31"/>
      <c r="F10" s="31"/>
      <c r="G10" s="31"/>
      <c r="H10" s="32"/>
      <c r="I10" s="32"/>
      <c r="J10" s="31"/>
      <c r="K10" s="52">
        <v>60</v>
      </c>
      <c r="L10" s="60">
        <f>+B8+C10</f>
        <v>56190</v>
      </c>
    </row>
    <row r="11" spans="1:12" ht="15.75" thickBot="1" x14ac:dyDescent="0.3">
      <c r="A11" s="4">
        <v>41073</v>
      </c>
      <c r="B11" s="8">
        <v>47040</v>
      </c>
      <c r="C11" s="45"/>
      <c r="D11" s="15">
        <v>2010</v>
      </c>
      <c r="E11" s="15"/>
      <c r="F11" s="15"/>
      <c r="G11" s="15">
        <v>180</v>
      </c>
      <c r="H11" s="16">
        <v>300</v>
      </c>
      <c r="I11" s="16">
        <v>180</v>
      </c>
      <c r="J11" s="15">
        <v>156</v>
      </c>
      <c r="K11" s="53"/>
      <c r="L11" s="61">
        <f>+B11</f>
        <v>47040</v>
      </c>
    </row>
    <row r="12" spans="1:12" ht="15.75" thickBot="1" x14ac:dyDescent="0.3">
      <c r="A12" s="17">
        <v>40681</v>
      </c>
      <c r="B12" s="18">
        <v>35340</v>
      </c>
      <c r="C12" s="41"/>
      <c r="D12" s="19">
        <v>2009</v>
      </c>
      <c r="E12" s="19"/>
      <c r="F12" s="19"/>
      <c r="G12" s="19"/>
      <c r="H12" s="20">
        <v>300</v>
      </c>
      <c r="I12" s="20">
        <v>180</v>
      </c>
      <c r="J12" s="19">
        <v>156</v>
      </c>
      <c r="K12" s="49"/>
      <c r="L12" s="61">
        <f>+B12</f>
        <v>35340</v>
      </c>
    </row>
    <row r="13" spans="1:12" ht="15.75" thickBot="1" x14ac:dyDescent="0.3">
      <c r="A13" s="54" t="s">
        <v>11</v>
      </c>
      <c r="B13" s="56">
        <f>SUM(B2:B12)</f>
        <v>224814</v>
      </c>
      <c r="C13" s="56">
        <f>SUM(C2:C12)</f>
        <v>15600</v>
      </c>
      <c r="D13" s="55"/>
      <c r="E13" s="55">
        <f>SUM(E2:E12)</f>
        <v>120</v>
      </c>
      <c r="F13" s="55">
        <f>SUM(F2:F12)</f>
        <v>60</v>
      </c>
      <c r="G13" s="55">
        <f>SUM(G2:G12)</f>
        <v>798</v>
      </c>
      <c r="H13" s="55">
        <f>SUM(H2:H12)</f>
        <v>1782</v>
      </c>
      <c r="I13" s="55">
        <f>SUM(I2:I12)</f>
        <v>558</v>
      </c>
      <c r="J13" s="55">
        <f>SUM(J2:J12)</f>
        <v>669</v>
      </c>
      <c r="K13" s="62">
        <f>SUM(K2:K12)</f>
        <v>120</v>
      </c>
      <c r="L13" s="63">
        <f>SUM(L2:L12)</f>
        <v>240414</v>
      </c>
    </row>
  </sheetData>
  <printOptions horizontalCentered="1" verticalCentered="1"/>
  <pageMargins left="0.4" right="0.21" top="0.74803149606299213" bottom="0.74803149606299213" header="0.31496062992125984" footer="0.31496062992125984"/>
  <pageSetup paperSize="9" orientation="landscape" r:id="rId1"/>
  <headerFooter>
    <oddHeader>&amp;LDOMAINE AF GROS
&amp; FRANCOIS PARENT&amp;C&amp;"-,Gras"&amp;14
HISTORIQUE DES VENTES PAR FACTURE ET PAR PRODUIT
LAYTONS WINE MERCHANTS
GB&amp;R&amp;D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2015-10-13T10:35:03Z</cp:lastPrinted>
  <dcterms:created xsi:type="dcterms:W3CDTF">2015-10-13T08:20:04Z</dcterms:created>
  <dcterms:modified xsi:type="dcterms:W3CDTF">2015-10-13T10:36:19Z</dcterms:modified>
</cp:coreProperties>
</file>