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aaaa gestion des 2010 et conditionnements spéciaux\"/>
    </mc:Choice>
  </mc:AlternateContent>
  <bookViews>
    <workbookView xWindow="600" yWindow="140" windowWidth="20120" windowHeight="1029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T74" i="1" l="1"/>
  <c r="N72" i="1"/>
  <c r="R75" i="1" s="1"/>
  <c r="N67" i="1"/>
  <c r="R70" i="1" s="1"/>
  <c r="N62" i="1"/>
  <c r="R65" i="1" s="1"/>
  <c r="N57" i="1"/>
  <c r="R60" i="1" s="1"/>
  <c r="N52" i="1"/>
  <c r="R55" i="1" s="1"/>
  <c r="N47" i="1"/>
  <c r="R50" i="1" s="1"/>
  <c r="N42" i="1"/>
  <c r="R45" i="1" s="1"/>
  <c r="N37" i="1"/>
  <c r="R40" i="1" s="1"/>
  <c r="N32" i="1"/>
  <c r="R35" i="1" s="1"/>
  <c r="N27" i="1"/>
  <c r="R30" i="1" s="1"/>
  <c r="N22" i="1"/>
  <c r="R25" i="1" s="1"/>
  <c r="N17" i="1"/>
  <c r="R20" i="1" s="1"/>
  <c r="R15" i="1"/>
  <c r="N10" i="1"/>
  <c r="R13" i="1" s="1"/>
  <c r="N5" i="1"/>
  <c r="R8" i="1" s="1"/>
  <c r="T42" i="1" l="1"/>
  <c r="R79" i="1"/>
  <c r="T72" i="1"/>
  <c r="L76" i="1"/>
  <c r="P76" i="1"/>
  <c r="K76" i="1"/>
  <c r="G76" i="1"/>
  <c r="H76" i="1"/>
  <c r="F76" i="1"/>
  <c r="T75" i="1" l="1"/>
  <c r="T45" i="1"/>
</calcChain>
</file>

<file path=xl/sharedStrings.xml><?xml version="1.0" encoding="utf-8"?>
<sst xmlns="http://schemas.openxmlformats.org/spreadsheetml/2006/main" count="58" uniqueCount="55">
  <si>
    <t>CUMULES</t>
  </si>
  <si>
    <t>BEAUNE 1ER CRU LES BOUCHEROTTES - VIEUX</t>
  </si>
  <si>
    <t>BEAUNE 1ER CRU LES BOUCHEROTTES 2013</t>
  </si>
  <si>
    <t>VRAC</t>
  </si>
  <si>
    <t>VIEUX</t>
  </si>
  <si>
    <t>TOTAL</t>
  </si>
  <si>
    <t>FAMILLE</t>
  </si>
  <si>
    <t>COMPTAGE EN LITRES</t>
  </si>
  <si>
    <t>TOTAL DES BEAUNE BOUCHEROTTES</t>
  </si>
  <si>
    <t>BOURGOGNE PINOT NOIR VIEUX</t>
  </si>
  <si>
    <t>BGO</t>
  </si>
  <si>
    <t>CHAMBOLLE MUSIGNY 2013</t>
  </si>
  <si>
    <t>CHAMBOLLE MUSIGNY VIEUX</t>
  </si>
  <si>
    <t>TOTAL DES CHAMBOLLE</t>
  </si>
  <si>
    <t>ECHEZEAUX VIEUX</t>
  </si>
  <si>
    <t>ECHEZEAUX 2013</t>
  </si>
  <si>
    <t>BOURGOGNE HTES COTES DE NUITS  VIEUX</t>
  </si>
  <si>
    <t>TOTAL DES HTES COTES</t>
  </si>
  <si>
    <t>BOURGOGNE HTES COTES DE NUITS 2013 VENDU VRAC</t>
  </si>
  <si>
    <t>POMMARD 1ER CRU  ARVELETS VIEUX</t>
  </si>
  <si>
    <t>POMMARD 1ER CRU  ARVELETS 2013</t>
  </si>
  <si>
    <t xml:space="preserve">TOTAL DES POMMARD ARVELETS </t>
  </si>
  <si>
    <t>POMMARD 1ER CRU  CHANLINS VIEUX</t>
  </si>
  <si>
    <t>POMMARD 1ER CRU  CHANLINS 2013</t>
  </si>
  <si>
    <t>POMMARD 1ER CRU  PEZEROLLES VIEUX</t>
  </si>
  <si>
    <t>POMMARD 1ER CRU  PEZEROLLES 2013</t>
  </si>
  <si>
    <t xml:space="preserve">TOTAL DES POMMARD CHANLINS </t>
  </si>
  <si>
    <t xml:space="preserve">TOTAL DES POMMARD PEZEROLLES </t>
  </si>
  <si>
    <t>RICHEBOURG GRAND CRU VIEUX</t>
  </si>
  <si>
    <t>RICHEBOURG GRAND CRU 2013</t>
  </si>
  <si>
    <t>TOTAL DES RICHEBOURG</t>
  </si>
  <si>
    <t>SAVIGNY 1ER CRU CLOS GUETTTES  VIEUX</t>
  </si>
  <si>
    <t>SAVIGNY 1ER CRU CLOS GUETTTES 2013</t>
  </si>
  <si>
    <t xml:space="preserve">TOTAL DES SAVIGNY </t>
  </si>
  <si>
    <t>VOSNE ROMANEE CHALANDINS  VIEUX</t>
  </si>
  <si>
    <t>VOSNE ROMANEE CHALANDINS 2013</t>
  </si>
  <si>
    <t>VOSNE ROMANEE CLOS FONTAINE   VIEUX</t>
  </si>
  <si>
    <t>VOSNE ROMANEE CLOS FONTAINE 2013</t>
  </si>
  <si>
    <t>VOSNE ROMANEE MAIZIERES   VIEUX</t>
  </si>
  <si>
    <t>VOSNE ROMANEE MAIZIERES 2013</t>
  </si>
  <si>
    <t>VOSNE ROMANEE AUX REAS  VIEUX</t>
  </si>
  <si>
    <t>VOSNE ROMANEE AUX REAS 2013</t>
  </si>
  <si>
    <t>TOTAL DES VOSNE CHALANDINS</t>
  </si>
  <si>
    <t>TOTAL DES VOSNE CLOS DE LA FONTAINE</t>
  </si>
  <si>
    <t>TOTAL DESVOSNE MAIZIERES</t>
  </si>
  <si>
    <t xml:space="preserve">TOTAL DES VOSNE REAS </t>
  </si>
  <si>
    <t>CAPSULES REPRISES-- 0,75   8120</t>
  </si>
  <si>
    <t>CAPSULES REPRISES--1,50        85</t>
  </si>
  <si>
    <t>Famille VC</t>
  </si>
  <si>
    <t>Total VC vieux</t>
  </si>
  <si>
    <t>TT P1C vieux</t>
  </si>
  <si>
    <t>Total VC13</t>
  </si>
  <si>
    <t>FAMILLE P1C</t>
  </si>
  <si>
    <t>BOURGOGNE PINOT NOIR 2013</t>
  </si>
  <si>
    <t>TOTAL DES BOURGOGNE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</si>
</sst>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Fill="1" applyBorder="1"/>
    <xf numFmtId="0" fontId="0" fillId="3" borderId="1" xfId="0" applyFill="1" applyBorder="1"/>
    <xf numFmtId="0" fontId="5" fillId="0" borderId="1" xfId="0" applyFont="1" applyBorder="1"/>
    <xf numFmtId="0" fontId="3" fillId="5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4" fillId="0" borderId="1" xfId="0" applyFont="1" applyBorder="1"/>
    <xf numFmtId="0" fontId="7" fillId="0" borderId="1" xfId="0" applyFont="1" applyBorder="1"/>
    <xf numFmtId="0" fontId="9" fillId="0" borderId="1" xfId="0" applyFont="1" applyBorder="1"/>
    <xf numFmtId="0" fontId="4" fillId="3" borderId="1" xfId="0" applyFont="1" applyFill="1" applyBorder="1"/>
    <xf numFmtId="0" fontId="8" fillId="0" borderId="1" xfId="0" applyFont="1" applyFill="1" applyBorder="1"/>
    <xf numFmtId="0" fontId="7" fillId="0" borderId="1" xfId="0" applyFont="1" applyFill="1" applyBorder="1"/>
    <xf numFmtId="2" fontId="6" fillId="0" borderId="0" xfId="0" applyNumberFormat="1" applyFont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0" fillId="0" borderId="2" xfId="0" applyBorder="1"/>
    <xf numFmtId="0" fontId="3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66FFFF"/>
      <color rgb="FFC4C4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workbookViewId="0">
      <selection activeCell="D24" sqref="D24"/>
    </sheetView>
  </sheetViews>
  <sheetFormatPr baseColWidth="10" defaultRowHeight="14.5" x14ac:dyDescent="0.35"/>
  <cols>
    <col min="1" max="1" width="41.1796875" customWidth="1"/>
    <col min="2" max="2" width="9" customWidth="1"/>
    <col min="3" max="3" width="8.26953125" customWidth="1"/>
    <col min="4" max="5" width="9.26953125" customWidth="1"/>
    <col min="6" max="6" width="10.26953125" customWidth="1"/>
    <col min="7" max="7" width="10.453125" customWidth="1"/>
    <col min="8" max="8" width="10.26953125" customWidth="1"/>
    <col min="9" max="10" width="10.90625" hidden="1" customWidth="1"/>
    <col min="11" max="11" width="9.54296875" customWidth="1"/>
    <col min="12" max="12" width="10.26953125" customWidth="1"/>
    <col min="13" max="13" width="2" customWidth="1"/>
    <col min="14" max="14" width="11.26953125" customWidth="1"/>
    <col min="15" max="15" width="2" customWidth="1"/>
    <col min="16" max="16" width="8.453125" customWidth="1"/>
    <col min="17" max="17" width="3.453125" customWidth="1"/>
    <col min="18" max="18" width="12.453125" customWidth="1"/>
    <col min="19" max="19" width="11.90625" customWidth="1"/>
  </cols>
  <sheetData>
    <row r="1" spans="1:18" x14ac:dyDescent="0.35">
      <c r="A1" s="1" t="s">
        <v>7</v>
      </c>
      <c r="B1" s="1"/>
      <c r="C1" s="1"/>
      <c r="D1" s="1"/>
      <c r="E1" s="1"/>
      <c r="F1" s="1"/>
      <c r="G1" s="1"/>
      <c r="H1" s="1"/>
      <c r="K1" s="1"/>
      <c r="L1" s="1"/>
      <c r="M1" s="1"/>
      <c r="N1" s="1"/>
      <c r="O1" s="1"/>
      <c r="P1" s="2" t="s">
        <v>3</v>
      </c>
      <c r="Q1" s="1"/>
      <c r="R1" s="1" t="s">
        <v>5</v>
      </c>
    </row>
    <row r="2" spans="1:18" x14ac:dyDescent="0.35">
      <c r="A2" s="1"/>
      <c r="B2" s="1">
        <v>2003</v>
      </c>
      <c r="C2" s="1">
        <v>2004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K2" s="1">
        <v>2011</v>
      </c>
      <c r="L2" s="1">
        <v>2012</v>
      </c>
      <c r="M2" s="1"/>
      <c r="N2" s="3" t="s">
        <v>0</v>
      </c>
      <c r="O2" s="3"/>
      <c r="P2" s="1">
        <v>2013</v>
      </c>
      <c r="Q2" s="1"/>
      <c r="R2" s="1" t="s">
        <v>6</v>
      </c>
    </row>
    <row r="3" spans="1:18" ht="15.5" x14ac:dyDescent="0.35">
      <c r="A3" s="15" t="s">
        <v>46</v>
      </c>
      <c r="B3" s="1"/>
      <c r="C3" s="1"/>
      <c r="D3" s="1"/>
      <c r="E3" s="1"/>
      <c r="F3" s="1"/>
      <c r="G3" s="1"/>
      <c r="H3" s="1"/>
      <c r="K3" s="1"/>
      <c r="L3" s="1"/>
      <c r="M3" s="1"/>
      <c r="N3" s="3" t="s">
        <v>4</v>
      </c>
      <c r="O3" s="3"/>
      <c r="P3" s="1"/>
      <c r="Q3" s="1"/>
      <c r="R3" s="1"/>
    </row>
    <row r="4" spans="1:18" ht="15.5" x14ac:dyDescent="0.35">
      <c r="A4" s="15" t="s">
        <v>47</v>
      </c>
      <c r="B4" s="1"/>
      <c r="C4" s="1"/>
      <c r="D4" s="1"/>
      <c r="E4" s="1"/>
      <c r="F4" s="1"/>
      <c r="G4" s="1"/>
      <c r="H4" s="1"/>
      <c r="K4" s="1"/>
      <c r="L4" s="1"/>
      <c r="M4" s="1"/>
      <c r="N4" s="3"/>
      <c r="O4" s="3"/>
      <c r="P4" s="1"/>
      <c r="Q4" s="1"/>
      <c r="R4" s="1"/>
    </row>
    <row r="5" spans="1:18" x14ac:dyDescent="0.35">
      <c r="A5" s="1" t="s">
        <v>1</v>
      </c>
      <c r="B5" s="1"/>
      <c r="C5" s="1"/>
      <c r="D5" s="1"/>
      <c r="E5" s="1"/>
      <c r="F5" s="1"/>
      <c r="G5" s="1"/>
      <c r="H5" s="13">
        <v>301.5</v>
      </c>
      <c r="K5" s="13">
        <v>0</v>
      </c>
      <c r="L5" s="13">
        <v>457</v>
      </c>
      <c r="M5" s="1"/>
      <c r="N5" s="3">
        <f>SUM(B5:L5)</f>
        <v>758.5</v>
      </c>
      <c r="O5" s="3"/>
      <c r="P5" s="1"/>
      <c r="Q5" s="1"/>
      <c r="R5" s="1"/>
    </row>
    <row r="6" spans="1:18" x14ac:dyDescent="0.35">
      <c r="A6" s="1"/>
      <c r="B6" s="1"/>
      <c r="C6" s="1"/>
      <c r="D6" s="1"/>
      <c r="E6" s="1"/>
      <c r="F6" s="1"/>
      <c r="G6" s="1"/>
      <c r="H6" s="1"/>
      <c r="K6" s="1"/>
      <c r="L6" s="1"/>
      <c r="M6" s="1"/>
      <c r="N6" s="3"/>
      <c r="O6" s="3"/>
      <c r="P6" s="1"/>
      <c r="Q6" s="1"/>
      <c r="R6" s="1"/>
    </row>
    <row r="7" spans="1:18" x14ac:dyDescent="0.35">
      <c r="A7" s="1" t="s">
        <v>2</v>
      </c>
      <c r="B7" s="1"/>
      <c r="C7" s="1"/>
      <c r="D7" s="1"/>
      <c r="E7" s="1"/>
      <c r="F7" s="1"/>
      <c r="G7" s="1"/>
      <c r="H7" s="1"/>
      <c r="K7" s="1"/>
      <c r="L7" s="1"/>
      <c r="M7" s="1"/>
      <c r="N7" s="3"/>
      <c r="O7" s="3"/>
      <c r="P7" s="13">
        <v>684</v>
      </c>
      <c r="Q7" s="1"/>
      <c r="R7" s="1"/>
    </row>
    <row r="8" spans="1:18" x14ac:dyDescent="0.35">
      <c r="A8" s="4" t="s">
        <v>8</v>
      </c>
      <c r="B8" s="5"/>
      <c r="C8" s="5"/>
      <c r="D8" s="5"/>
      <c r="E8" s="5"/>
      <c r="F8" s="5"/>
      <c r="G8" s="5"/>
      <c r="H8" s="5"/>
      <c r="K8" s="5"/>
      <c r="L8" s="5"/>
      <c r="M8" s="5"/>
      <c r="N8" s="6"/>
      <c r="O8" s="6"/>
      <c r="P8" s="5"/>
      <c r="Q8" s="5"/>
      <c r="R8" s="11">
        <f>SUM(N5:P8)</f>
        <v>1442.5</v>
      </c>
    </row>
    <row r="9" spans="1:18" x14ac:dyDescent="0.35">
      <c r="A9" s="8"/>
      <c r="B9" s="8"/>
      <c r="C9" s="8"/>
      <c r="D9" s="8"/>
      <c r="E9" s="8"/>
      <c r="F9" s="8"/>
      <c r="G9" s="8"/>
      <c r="H9" s="8"/>
      <c r="K9" s="8"/>
      <c r="L9" s="8"/>
      <c r="M9" s="8"/>
      <c r="N9" s="8"/>
      <c r="O9" s="8"/>
      <c r="P9" s="8"/>
      <c r="Q9" s="8"/>
      <c r="R9" s="8"/>
    </row>
    <row r="10" spans="1:18" x14ac:dyDescent="0.35">
      <c r="A10" s="1" t="s">
        <v>9</v>
      </c>
      <c r="B10" s="1"/>
      <c r="C10" s="1"/>
      <c r="D10" s="1"/>
      <c r="E10" s="1"/>
      <c r="F10" s="13">
        <v>291.75</v>
      </c>
      <c r="G10" s="1"/>
      <c r="H10" s="13">
        <v>124.5</v>
      </c>
      <c r="K10" s="13">
        <v>231.5</v>
      </c>
      <c r="L10" s="13">
        <v>2373</v>
      </c>
      <c r="M10" s="1"/>
      <c r="N10" s="3">
        <f>SUM(B10:L10)</f>
        <v>3020.75</v>
      </c>
      <c r="O10" s="3"/>
      <c r="P10" s="1"/>
      <c r="Q10" s="1"/>
      <c r="R10" s="1"/>
    </row>
    <row r="11" spans="1:18" x14ac:dyDescent="0.35">
      <c r="A11" s="1"/>
      <c r="B11" s="1"/>
      <c r="C11" s="1"/>
      <c r="D11" s="1"/>
      <c r="E11" s="1"/>
      <c r="F11" s="1"/>
      <c r="G11" s="1"/>
      <c r="H11" s="1"/>
      <c r="K11" s="1"/>
      <c r="L11" s="1"/>
      <c r="M11" s="1"/>
      <c r="N11" s="3"/>
      <c r="O11" s="3"/>
      <c r="P11" s="1"/>
      <c r="Q11" s="1"/>
      <c r="R11" s="1"/>
    </row>
    <row r="12" spans="1:18" x14ac:dyDescent="0.35">
      <c r="A12" s="1" t="s">
        <v>53</v>
      </c>
      <c r="B12" s="1"/>
      <c r="C12" s="1"/>
      <c r="D12" s="1"/>
      <c r="E12" s="1"/>
      <c r="F12" s="1"/>
      <c r="G12" s="1"/>
      <c r="H12" s="1"/>
      <c r="K12" s="1"/>
      <c r="L12" s="1"/>
      <c r="M12" s="1"/>
      <c r="N12" s="3"/>
      <c r="O12" s="3"/>
      <c r="P12" s="13">
        <v>1824</v>
      </c>
      <c r="Q12" s="1"/>
      <c r="R12" s="1"/>
    </row>
    <row r="13" spans="1:18" x14ac:dyDescent="0.35">
      <c r="A13" s="4" t="s">
        <v>54</v>
      </c>
      <c r="B13" s="5"/>
      <c r="C13" s="5"/>
      <c r="D13" s="5"/>
      <c r="E13" s="5"/>
      <c r="F13" s="5"/>
      <c r="G13" s="5"/>
      <c r="H13" s="5"/>
      <c r="K13" s="5"/>
      <c r="L13" s="5"/>
      <c r="M13" s="5"/>
      <c r="N13" s="6"/>
      <c r="O13" s="6"/>
      <c r="P13" s="5"/>
      <c r="Q13" s="5"/>
      <c r="R13" s="11">
        <f>SUM(N10:P12)</f>
        <v>4844.75</v>
      </c>
    </row>
    <row r="14" spans="1:18" x14ac:dyDescent="0.35">
      <c r="A14" s="8"/>
      <c r="B14" s="8"/>
      <c r="C14" s="8"/>
      <c r="D14" s="8"/>
      <c r="E14" s="8"/>
      <c r="F14" s="8"/>
      <c r="G14" s="8"/>
      <c r="H14" s="8"/>
      <c r="K14" s="8"/>
      <c r="L14" s="8"/>
      <c r="M14" s="8"/>
      <c r="N14" s="8"/>
      <c r="O14" s="8"/>
      <c r="P14" s="8"/>
      <c r="Q14" s="8"/>
      <c r="R14" s="8"/>
    </row>
    <row r="15" spans="1:18" x14ac:dyDescent="0.35">
      <c r="A15" s="5" t="s">
        <v>10</v>
      </c>
      <c r="B15" s="5"/>
      <c r="C15" s="5"/>
      <c r="D15" s="5"/>
      <c r="E15" s="5"/>
      <c r="F15" s="5"/>
      <c r="G15" s="5"/>
      <c r="H15" s="5">
        <v>298</v>
      </c>
      <c r="K15" s="5"/>
      <c r="L15" s="5"/>
      <c r="M15" s="5"/>
      <c r="N15" s="6">
        <v>298</v>
      </c>
      <c r="O15" s="6"/>
      <c r="P15" s="5"/>
      <c r="Q15" s="5"/>
      <c r="R15" s="11">
        <f>SUM(N15:Q15)</f>
        <v>298</v>
      </c>
    </row>
    <row r="16" spans="1:18" x14ac:dyDescent="0.35">
      <c r="A16" s="8"/>
      <c r="B16" s="8"/>
      <c r="C16" s="8"/>
      <c r="D16" s="8"/>
      <c r="E16" s="8"/>
      <c r="F16" s="8"/>
      <c r="G16" s="8"/>
      <c r="H16" s="8"/>
      <c r="K16" s="8"/>
      <c r="L16" s="8"/>
      <c r="M16" s="8"/>
      <c r="N16" s="8"/>
      <c r="O16" s="8"/>
      <c r="P16" s="8"/>
      <c r="Q16" s="8"/>
      <c r="R16" s="8"/>
    </row>
    <row r="17" spans="1:18" x14ac:dyDescent="0.35">
      <c r="A17" s="1" t="s">
        <v>12</v>
      </c>
      <c r="B17" s="1"/>
      <c r="C17" s="1"/>
      <c r="D17" s="1"/>
      <c r="E17" s="1">
        <v>75.25</v>
      </c>
      <c r="F17" s="1">
        <v>163</v>
      </c>
      <c r="G17" s="1"/>
      <c r="H17" s="1">
        <v>32</v>
      </c>
      <c r="K17" s="1">
        <v>736</v>
      </c>
      <c r="L17" s="1">
        <v>1394</v>
      </c>
      <c r="M17" s="1"/>
      <c r="N17" s="3">
        <f>SUM(B17:L17)</f>
        <v>2400.25</v>
      </c>
      <c r="O17" s="3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K18" s="1"/>
      <c r="L18" s="1"/>
      <c r="M18" s="1"/>
      <c r="N18" s="3"/>
      <c r="O18" s="3"/>
      <c r="P18" s="1"/>
      <c r="Q18" s="1"/>
      <c r="R18" s="1"/>
    </row>
    <row r="19" spans="1:18" x14ac:dyDescent="0.35">
      <c r="A19" s="1" t="s">
        <v>11</v>
      </c>
      <c r="B19" s="1"/>
      <c r="C19" s="1"/>
      <c r="D19" s="1"/>
      <c r="E19" s="1"/>
      <c r="F19" s="1"/>
      <c r="G19" s="1"/>
      <c r="H19" s="1"/>
      <c r="K19" s="1"/>
      <c r="L19" s="1"/>
      <c r="M19" s="1"/>
      <c r="N19" s="3"/>
      <c r="O19" s="3"/>
      <c r="P19" s="1">
        <v>1881</v>
      </c>
      <c r="Q19" s="1"/>
      <c r="R19" s="1"/>
    </row>
    <row r="20" spans="1:18" x14ac:dyDescent="0.35">
      <c r="A20" s="4" t="s">
        <v>13</v>
      </c>
      <c r="B20" s="1"/>
      <c r="C20" s="1"/>
      <c r="D20" s="1"/>
      <c r="E20" s="1"/>
      <c r="F20" s="1"/>
      <c r="G20" s="1"/>
      <c r="H20" s="1"/>
      <c r="K20" s="1"/>
      <c r="L20" s="1"/>
      <c r="M20" s="1"/>
      <c r="N20" s="3"/>
      <c r="O20" s="3"/>
      <c r="P20" s="1"/>
      <c r="Q20" s="1"/>
      <c r="R20" s="12">
        <f>SUM(N17:P19)</f>
        <v>4281.25</v>
      </c>
    </row>
    <row r="21" spans="1:18" x14ac:dyDescent="0.35">
      <c r="A21" s="8"/>
      <c r="B21" s="8"/>
      <c r="C21" s="8"/>
      <c r="D21" s="8"/>
      <c r="E21" s="8"/>
      <c r="F21" s="8"/>
      <c r="G21" s="8"/>
      <c r="H21" s="8"/>
      <c r="K21" s="8"/>
      <c r="L21" s="8"/>
      <c r="M21" s="8"/>
      <c r="N21" s="8"/>
      <c r="O21" s="8"/>
      <c r="P21" s="8"/>
      <c r="Q21" s="8"/>
      <c r="R21" s="8"/>
    </row>
    <row r="22" spans="1:18" x14ac:dyDescent="0.35">
      <c r="A22" s="1" t="s">
        <v>14</v>
      </c>
      <c r="B22" s="1"/>
      <c r="C22" s="1"/>
      <c r="D22" s="1"/>
      <c r="E22" s="1"/>
      <c r="F22" s="1"/>
      <c r="G22" s="1"/>
      <c r="H22" s="13">
        <v>40.25</v>
      </c>
      <c r="K22" s="13">
        <v>264.25</v>
      </c>
      <c r="L22" s="13">
        <v>357.25</v>
      </c>
      <c r="M22" s="1"/>
      <c r="N22" s="3">
        <f>SUM(B22:L22)</f>
        <v>661.75</v>
      </c>
      <c r="O22" s="3"/>
      <c r="P22" s="1"/>
      <c r="Q22" s="1"/>
      <c r="R22" s="1"/>
    </row>
    <row r="23" spans="1:18" x14ac:dyDescent="0.35">
      <c r="A23" s="1"/>
      <c r="B23" s="1"/>
      <c r="C23" s="1"/>
      <c r="D23" s="1"/>
      <c r="E23" s="1"/>
      <c r="F23" s="1"/>
      <c r="G23" s="1"/>
      <c r="H23" s="1"/>
      <c r="K23" s="13"/>
      <c r="L23" s="1"/>
      <c r="M23" s="1"/>
      <c r="N23" s="3"/>
      <c r="O23" s="3"/>
      <c r="P23" s="1"/>
      <c r="Q23" s="1"/>
      <c r="R23" s="1"/>
    </row>
    <row r="24" spans="1:18" x14ac:dyDescent="0.35">
      <c r="A24" s="1" t="s">
        <v>15</v>
      </c>
      <c r="B24" s="1"/>
      <c r="C24" s="1"/>
      <c r="D24" s="1"/>
      <c r="E24" s="1"/>
      <c r="F24" s="1"/>
      <c r="G24" s="1"/>
      <c r="H24" s="1"/>
      <c r="K24" s="1"/>
      <c r="L24" s="1"/>
      <c r="M24" s="1"/>
      <c r="N24" s="3"/>
      <c r="O24" s="3"/>
      <c r="P24" s="13">
        <v>912</v>
      </c>
      <c r="Q24" s="1"/>
      <c r="R24" s="1"/>
    </row>
    <row r="25" spans="1:18" x14ac:dyDescent="0.35">
      <c r="A25" s="4" t="s">
        <v>13</v>
      </c>
      <c r="B25" s="1"/>
      <c r="C25" s="1"/>
      <c r="D25" s="1"/>
      <c r="E25" s="1"/>
      <c r="F25" s="1"/>
      <c r="G25" s="1"/>
      <c r="H25" s="1"/>
      <c r="K25" s="1"/>
      <c r="L25" s="1"/>
      <c r="M25" s="1"/>
      <c r="N25" s="3"/>
      <c r="O25" s="3"/>
      <c r="P25" s="1"/>
      <c r="Q25" s="1"/>
      <c r="R25" s="12">
        <f>SUM(N22:P24)</f>
        <v>1573.75</v>
      </c>
    </row>
    <row r="26" spans="1:18" x14ac:dyDescent="0.35">
      <c r="A26" s="8"/>
      <c r="B26" s="8"/>
      <c r="C26" s="8"/>
      <c r="D26" s="8"/>
      <c r="E26" s="8"/>
      <c r="F26" s="8"/>
      <c r="G26" s="8"/>
      <c r="H26" s="8"/>
      <c r="K26" s="8"/>
      <c r="L26" s="8"/>
      <c r="M26" s="8"/>
      <c r="N26" s="8"/>
      <c r="O26" s="8"/>
      <c r="P26" s="8"/>
      <c r="Q26" s="8"/>
      <c r="R26" s="8"/>
    </row>
    <row r="27" spans="1:18" x14ac:dyDescent="0.35">
      <c r="A27" s="1" t="s">
        <v>16</v>
      </c>
      <c r="B27" s="1"/>
      <c r="C27" s="1"/>
      <c r="D27" s="1"/>
      <c r="E27" s="1"/>
      <c r="F27" s="1"/>
      <c r="G27" s="13">
        <v>784</v>
      </c>
      <c r="H27" s="13">
        <v>38</v>
      </c>
      <c r="K27" s="13">
        <v>7658.5</v>
      </c>
      <c r="L27" s="13">
        <v>3550</v>
      </c>
      <c r="M27" s="1"/>
      <c r="N27" s="3">
        <f>SUM(G27:L27)</f>
        <v>12030.5</v>
      </c>
      <c r="O27" s="3"/>
      <c r="P27" s="1"/>
      <c r="Q27" s="1"/>
      <c r="R27" s="1"/>
    </row>
    <row r="28" spans="1:18" x14ac:dyDescent="0.35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3"/>
      <c r="O28" s="3"/>
      <c r="P28" s="1"/>
      <c r="Q28" s="1"/>
      <c r="R28" s="1"/>
    </row>
    <row r="29" spans="1:18" x14ac:dyDescent="0.35">
      <c r="A29" s="9" t="s">
        <v>18</v>
      </c>
      <c r="B29" s="1"/>
      <c r="C29" s="1"/>
      <c r="D29" s="1"/>
      <c r="E29" s="1"/>
      <c r="F29" s="1"/>
      <c r="G29" s="1"/>
      <c r="H29" s="1"/>
      <c r="K29" s="1"/>
      <c r="L29" s="1"/>
      <c r="M29" s="1"/>
      <c r="N29" s="3"/>
      <c r="O29" s="3"/>
      <c r="P29" s="1">
        <v>0</v>
      </c>
      <c r="Q29" s="1"/>
      <c r="R29" s="1"/>
    </row>
    <row r="30" spans="1:18" x14ac:dyDescent="0.35">
      <c r="A30" s="4" t="s">
        <v>17</v>
      </c>
      <c r="B30" s="1"/>
      <c r="C30" s="1"/>
      <c r="D30" s="1"/>
      <c r="E30" s="1"/>
      <c r="F30" s="1"/>
      <c r="G30" s="1"/>
      <c r="H30" s="1"/>
      <c r="K30" s="1"/>
      <c r="L30" s="1"/>
      <c r="M30" s="1"/>
      <c r="N30" s="3"/>
      <c r="O30" s="3"/>
      <c r="P30" s="1"/>
      <c r="Q30" s="1"/>
      <c r="R30" s="12">
        <f>SUM(N27:P29)</f>
        <v>12030.5</v>
      </c>
    </row>
    <row r="31" spans="1:18" x14ac:dyDescent="0.35">
      <c r="A31" s="8"/>
      <c r="B31" s="8"/>
      <c r="C31" s="8"/>
      <c r="D31" s="8"/>
      <c r="E31" s="8"/>
      <c r="F31" s="8"/>
      <c r="G31" s="16"/>
      <c r="H31" s="8"/>
      <c r="K31" s="8"/>
      <c r="L31" s="8"/>
      <c r="M31" s="8"/>
      <c r="N31" s="8"/>
      <c r="O31" s="8"/>
      <c r="P31" s="8"/>
      <c r="Q31" s="8"/>
      <c r="R31" s="8"/>
    </row>
    <row r="32" spans="1:18" x14ac:dyDescent="0.35">
      <c r="A32" s="1" t="s">
        <v>19</v>
      </c>
      <c r="B32" s="1"/>
      <c r="C32" s="1"/>
      <c r="D32" s="1"/>
      <c r="E32" s="13">
        <v>225</v>
      </c>
      <c r="F32" s="1"/>
      <c r="G32" s="13">
        <v>225</v>
      </c>
      <c r="H32" s="13">
        <v>381.5</v>
      </c>
      <c r="K32" s="13">
        <v>880</v>
      </c>
      <c r="L32" s="13">
        <v>879</v>
      </c>
      <c r="M32" s="1"/>
      <c r="N32" s="3">
        <f>SUM(E32:L32)</f>
        <v>2590.5</v>
      </c>
      <c r="O32" s="3"/>
      <c r="P32" s="1"/>
      <c r="Q32" s="1"/>
      <c r="R32" s="1"/>
    </row>
    <row r="33" spans="1:20" x14ac:dyDescent="0.35">
      <c r="A33" s="1"/>
      <c r="B33" s="1"/>
      <c r="C33" s="1"/>
      <c r="D33" s="1"/>
      <c r="E33" s="1"/>
      <c r="F33" s="1"/>
      <c r="G33" s="1"/>
      <c r="H33" s="1"/>
      <c r="K33" s="1"/>
      <c r="L33" s="1"/>
      <c r="M33" s="1"/>
      <c r="N33" s="3"/>
      <c r="O33" s="3"/>
      <c r="P33" s="1"/>
      <c r="Q33" s="1"/>
      <c r="R33" s="1"/>
    </row>
    <row r="34" spans="1:20" x14ac:dyDescent="0.35">
      <c r="A34" s="1" t="s">
        <v>20</v>
      </c>
      <c r="B34" s="1"/>
      <c r="C34" s="1"/>
      <c r="D34" s="1"/>
      <c r="E34" s="1"/>
      <c r="F34" s="1"/>
      <c r="G34" s="1"/>
      <c r="H34" s="1"/>
      <c r="K34" s="1"/>
      <c r="L34" s="1"/>
      <c r="M34" s="1"/>
      <c r="N34" s="3"/>
      <c r="O34" s="3"/>
      <c r="P34" s="13">
        <v>684</v>
      </c>
      <c r="Q34" s="1"/>
      <c r="R34" s="1"/>
    </row>
    <row r="35" spans="1:20" x14ac:dyDescent="0.35">
      <c r="A35" s="4" t="s">
        <v>21</v>
      </c>
      <c r="B35" s="1"/>
      <c r="C35" s="1"/>
      <c r="D35" s="1"/>
      <c r="E35" s="1"/>
      <c r="F35" s="1"/>
      <c r="G35" s="1"/>
      <c r="H35" s="1"/>
      <c r="K35" s="1"/>
      <c r="L35" s="1"/>
      <c r="M35" s="1"/>
      <c r="N35" s="3"/>
      <c r="O35" s="3"/>
      <c r="P35" s="1"/>
      <c r="Q35" s="1"/>
      <c r="R35" s="10">
        <f>SUM(N32:P34)</f>
        <v>3274.5</v>
      </c>
    </row>
    <row r="36" spans="1:20" x14ac:dyDescent="0.35">
      <c r="A36" s="8"/>
      <c r="B36" s="8"/>
      <c r="C36" s="8"/>
      <c r="D36" s="8"/>
      <c r="E36" s="8"/>
      <c r="F36" s="8"/>
      <c r="G36" s="8"/>
      <c r="H36" s="8"/>
      <c r="K36" s="8"/>
      <c r="L36" s="8"/>
      <c r="M36" s="8"/>
      <c r="N36" s="8"/>
      <c r="O36" s="8"/>
      <c r="P36" s="8"/>
      <c r="Q36" s="8"/>
      <c r="R36" s="8"/>
    </row>
    <row r="37" spans="1:20" x14ac:dyDescent="0.35">
      <c r="A37" s="1" t="s">
        <v>22</v>
      </c>
      <c r="B37" s="1"/>
      <c r="C37" s="1"/>
      <c r="D37" s="1"/>
      <c r="E37" s="1"/>
      <c r="F37" s="1"/>
      <c r="G37" s="1"/>
      <c r="H37" s="13">
        <v>451.25</v>
      </c>
      <c r="K37" s="13">
        <v>564</v>
      </c>
      <c r="L37" s="13">
        <v>357.75</v>
      </c>
      <c r="M37" s="1"/>
      <c r="N37" s="3">
        <f>SUM(B37:L37)</f>
        <v>1373</v>
      </c>
      <c r="O37" s="3"/>
      <c r="P37" s="1"/>
      <c r="Q37" s="1"/>
      <c r="R37" s="1"/>
    </row>
    <row r="38" spans="1:20" x14ac:dyDescent="0.35">
      <c r="A38" s="1"/>
      <c r="B38" s="1"/>
      <c r="C38" s="1"/>
      <c r="D38" s="1"/>
      <c r="E38" s="1"/>
      <c r="F38" s="1"/>
      <c r="G38" s="1"/>
      <c r="H38" s="1"/>
      <c r="K38" s="1"/>
      <c r="L38" s="1"/>
      <c r="M38" s="1"/>
      <c r="N38" s="3"/>
      <c r="O38" s="3"/>
      <c r="P38" s="1"/>
      <c r="Q38" s="1"/>
      <c r="R38" s="1"/>
    </row>
    <row r="39" spans="1:20" x14ac:dyDescent="0.35">
      <c r="A39" s="1" t="s">
        <v>23</v>
      </c>
      <c r="B39" s="1"/>
      <c r="C39" s="1"/>
      <c r="D39" s="1"/>
      <c r="E39" s="1"/>
      <c r="F39" s="1"/>
      <c r="G39" s="1"/>
      <c r="H39" s="1"/>
      <c r="K39" s="1"/>
      <c r="L39" s="1"/>
      <c r="M39" s="1"/>
      <c r="N39" s="3"/>
      <c r="O39" s="3"/>
      <c r="P39" s="13">
        <v>456</v>
      </c>
      <c r="Q39" s="1"/>
      <c r="R39" s="1"/>
    </row>
    <row r="40" spans="1:20" x14ac:dyDescent="0.35">
      <c r="A40" s="4" t="s">
        <v>26</v>
      </c>
      <c r="B40" s="1"/>
      <c r="C40" s="1"/>
      <c r="D40" s="1"/>
      <c r="E40" s="1"/>
      <c r="F40" s="1"/>
      <c r="G40" s="1"/>
      <c r="H40" s="1"/>
      <c r="K40" s="1"/>
      <c r="L40" s="1"/>
      <c r="M40" s="1"/>
      <c r="N40" s="3"/>
      <c r="O40" s="3"/>
      <c r="P40" s="1"/>
      <c r="Q40" s="1"/>
      <c r="R40" s="10">
        <f>SUM(N37:P39)</f>
        <v>1829</v>
      </c>
    </row>
    <row r="41" spans="1:20" x14ac:dyDescent="0.35">
      <c r="A41" s="8"/>
      <c r="B41" s="8"/>
      <c r="C41" s="8"/>
      <c r="D41" s="8"/>
      <c r="E41" s="8"/>
      <c r="F41" s="8"/>
      <c r="G41" s="8"/>
      <c r="H41" s="8"/>
      <c r="K41" s="8"/>
      <c r="L41" s="8"/>
      <c r="M41" s="8"/>
      <c r="N41" s="8"/>
      <c r="O41" s="8"/>
      <c r="P41" s="8"/>
      <c r="Q41" s="8"/>
      <c r="R41" s="8"/>
    </row>
    <row r="42" spans="1:20" x14ac:dyDescent="0.35">
      <c r="A42" s="1" t="s">
        <v>24</v>
      </c>
      <c r="B42" s="13">
        <v>38.5</v>
      </c>
      <c r="C42" s="1"/>
      <c r="D42" s="1"/>
      <c r="E42" s="13">
        <v>406.25</v>
      </c>
      <c r="F42" s="13">
        <v>184.75</v>
      </c>
      <c r="G42" s="13">
        <v>1082.75</v>
      </c>
      <c r="H42" s="13">
        <v>436</v>
      </c>
      <c r="K42" s="13">
        <v>1125</v>
      </c>
      <c r="L42" s="13">
        <v>946</v>
      </c>
      <c r="M42" s="1"/>
      <c r="N42" s="3">
        <f>SUM(B42:L42)</f>
        <v>4219.25</v>
      </c>
      <c r="O42" s="3"/>
      <c r="P42" s="1"/>
      <c r="Q42" s="1"/>
      <c r="R42" s="24"/>
      <c r="S42" s="20" t="s">
        <v>50</v>
      </c>
      <c r="T42" s="21">
        <f>SUM(N32+N37+N42)</f>
        <v>8182.75</v>
      </c>
    </row>
    <row r="43" spans="1:20" x14ac:dyDescent="0.35">
      <c r="A43" s="1"/>
      <c r="B43" s="1"/>
      <c r="C43" s="1"/>
      <c r="D43" s="1"/>
      <c r="E43" s="1"/>
      <c r="F43" s="1"/>
      <c r="G43" s="1"/>
      <c r="H43" s="1"/>
      <c r="K43" s="1"/>
      <c r="L43" s="1"/>
      <c r="M43" s="1"/>
      <c r="N43" s="3"/>
      <c r="O43" s="3"/>
      <c r="P43" s="1"/>
      <c r="Q43" s="1"/>
      <c r="R43" s="1"/>
    </row>
    <row r="44" spans="1:20" x14ac:dyDescent="0.35">
      <c r="A44" s="1" t="s">
        <v>25</v>
      </c>
      <c r="B44" s="1"/>
      <c r="C44" s="1"/>
      <c r="D44" s="1"/>
      <c r="E44" s="1"/>
      <c r="F44" s="1"/>
      <c r="G44" s="1"/>
      <c r="H44" s="1"/>
      <c r="K44" s="1"/>
      <c r="L44" s="1"/>
      <c r="M44" s="1"/>
      <c r="N44" s="3"/>
      <c r="O44" s="3"/>
      <c r="P44" s="13">
        <v>1026</v>
      </c>
      <c r="Q44" s="1"/>
      <c r="R44" s="1"/>
    </row>
    <row r="45" spans="1:20" x14ac:dyDescent="0.35">
      <c r="A45" s="4" t="s">
        <v>27</v>
      </c>
      <c r="B45" s="1"/>
      <c r="C45" s="1"/>
      <c r="D45" s="1"/>
      <c r="E45" s="1"/>
      <c r="F45" s="1"/>
      <c r="G45" s="1"/>
      <c r="H45" s="1"/>
      <c r="K45" s="1"/>
      <c r="L45" s="1"/>
      <c r="M45" s="1"/>
      <c r="N45" s="3"/>
      <c r="O45" s="3"/>
      <c r="P45" s="1"/>
      <c r="Q45" s="1"/>
      <c r="R45" s="25">
        <f>SUM(N42:P44)</f>
        <v>5245.25</v>
      </c>
      <c r="S45" s="22" t="s">
        <v>52</v>
      </c>
      <c r="T45" s="21">
        <f>SUM(R35:R45)</f>
        <v>10348.75</v>
      </c>
    </row>
    <row r="46" spans="1:20" x14ac:dyDescent="0.35">
      <c r="A46" s="8"/>
      <c r="B46" s="8"/>
      <c r="C46" s="8"/>
      <c r="D46" s="8"/>
      <c r="E46" s="8"/>
      <c r="F46" s="8"/>
      <c r="G46" s="8"/>
      <c r="H46" s="8"/>
      <c r="K46" s="8"/>
      <c r="L46" s="8"/>
      <c r="M46" s="8"/>
      <c r="N46" s="8"/>
      <c r="O46" s="8"/>
      <c r="P46" s="8"/>
      <c r="Q46" s="8"/>
      <c r="R46" s="8"/>
    </row>
    <row r="47" spans="1:20" x14ac:dyDescent="0.35">
      <c r="A47" s="7" t="s">
        <v>28</v>
      </c>
      <c r="B47" s="1"/>
      <c r="C47" s="1"/>
      <c r="D47" s="1"/>
      <c r="E47" s="1"/>
      <c r="F47" s="1"/>
      <c r="G47" s="13">
        <v>23</v>
      </c>
      <c r="H47" s="13">
        <v>135.75</v>
      </c>
      <c r="K47" s="13">
        <v>582</v>
      </c>
      <c r="L47" s="13">
        <v>1356.5</v>
      </c>
      <c r="M47" s="1"/>
      <c r="N47" s="3">
        <f>SUM(G47:L47)</f>
        <v>2097.25</v>
      </c>
      <c r="O47" s="3"/>
      <c r="P47" s="1"/>
      <c r="Q47" s="1"/>
      <c r="R47" s="1"/>
    </row>
    <row r="48" spans="1:20" x14ac:dyDescent="0.35">
      <c r="A48" s="1"/>
      <c r="B48" s="1"/>
      <c r="C48" s="1"/>
      <c r="D48" s="1"/>
      <c r="E48" s="1"/>
      <c r="F48" s="1"/>
      <c r="G48" s="1"/>
      <c r="H48" s="1"/>
      <c r="K48" s="1"/>
      <c r="L48" s="1"/>
      <c r="M48" s="1"/>
      <c r="N48" s="3"/>
      <c r="O48" s="3"/>
      <c r="P48" s="1"/>
      <c r="Q48" s="1"/>
      <c r="R48" s="1"/>
    </row>
    <row r="49" spans="1:18" x14ac:dyDescent="0.35">
      <c r="A49" s="1" t="s">
        <v>29</v>
      </c>
      <c r="B49" s="1"/>
      <c r="C49" s="1"/>
      <c r="D49" s="1"/>
      <c r="E49" s="1"/>
      <c r="F49" s="1"/>
      <c r="G49" s="1"/>
      <c r="H49" s="1"/>
      <c r="K49" s="1"/>
      <c r="L49" s="13"/>
      <c r="M49" s="13"/>
      <c r="N49" s="3"/>
      <c r="O49" s="3"/>
      <c r="P49" s="13">
        <v>1938</v>
      </c>
      <c r="Q49" s="1"/>
      <c r="R49" s="1"/>
    </row>
    <row r="50" spans="1:18" x14ac:dyDescent="0.35">
      <c r="A50" s="4" t="s">
        <v>30</v>
      </c>
      <c r="B50" s="1"/>
      <c r="C50" s="1"/>
      <c r="D50" s="1"/>
      <c r="E50" s="1"/>
      <c r="F50" s="1"/>
      <c r="G50" s="1"/>
      <c r="H50" s="1"/>
      <c r="K50" s="1"/>
      <c r="L50" s="1"/>
      <c r="M50" s="1"/>
      <c r="N50" s="3"/>
      <c r="O50" s="3"/>
      <c r="P50" s="1"/>
      <c r="Q50" s="1"/>
      <c r="R50" s="12">
        <f>SUM(N47:P49)</f>
        <v>4035.25</v>
      </c>
    </row>
    <row r="51" spans="1:18" x14ac:dyDescent="0.35">
      <c r="A51" s="8"/>
      <c r="B51" s="8"/>
      <c r="C51" s="8"/>
      <c r="D51" s="8"/>
      <c r="E51" s="8"/>
      <c r="F51" s="8"/>
      <c r="G51" s="8"/>
      <c r="H51" s="8"/>
      <c r="K51" s="8"/>
      <c r="L51" s="8"/>
      <c r="M51" s="8"/>
      <c r="N51" s="8"/>
      <c r="O51" s="8"/>
      <c r="P51" s="8"/>
      <c r="Q51" s="8"/>
      <c r="R51" s="8"/>
    </row>
    <row r="52" spans="1:18" x14ac:dyDescent="0.35">
      <c r="A52" s="7" t="s">
        <v>31</v>
      </c>
      <c r="B52" s="1"/>
      <c r="C52" s="1"/>
      <c r="D52" s="1"/>
      <c r="E52" s="1"/>
      <c r="F52" s="13">
        <v>112.5</v>
      </c>
      <c r="G52" s="13">
        <v>432.25</v>
      </c>
      <c r="H52" s="13">
        <v>1806</v>
      </c>
      <c r="K52" s="13">
        <v>2061</v>
      </c>
      <c r="L52" s="13">
        <v>2139.75</v>
      </c>
      <c r="M52" s="1"/>
      <c r="N52" s="3">
        <f>SUM(B52:L52)</f>
        <v>6551.5</v>
      </c>
      <c r="O52" s="3"/>
      <c r="P52" s="1"/>
      <c r="Q52" s="1"/>
      <c r="R52" s="1"/>
    </row>
    <row r="53" spans="1:18" x14ac:dyDescent="0.35">
      <c r="A53" s="1"/>
      <c r="B53" s="1"/>
      <c r="C53" s="1"/>
      <c r="D53" s="1"/>
      <c r="E53" s="1"/>
      <c r="F53" s="1"/>
      <c r="G53" s="1"/>
      <c r="H53" s="1"/>
      <c r="K53" s="1"/>
      <c r="L53" s="1"/>
      <c r="M53" s="1"/>
      <c r="N53" s="3"/>
      <c r="O53" s="3"/>
      <c r="P53" s="1"/>
      <c r="Q53" s="1"/>
      <c r="R53" s="1"/>
    </row>
    <row r="54" spans="1:18" x14ac:dyDescent="0.35">
      <c r="A54" s="1" t="s">
        <v>32</v>
      </c>
      <c r="B54" s="1"/>
      <c r="C54" s="1"/>
      <c r="D54" s="1"/>
      <c r="E54" s="1"/>
      <c r="F54" s="1"/>
      <c r="G54" s="1"/>
      <c r="H54" s="1"/>
      <c r="K54" s="1"/>
      <c r="L54" s="13"/>
      <c r="M54" s="13"/>
      <c r="N54" s="3"/>
      <c r="O54" s="3"/>
      <c r="P54" s="13">
        <v>1824</v>
      </c>
      <c r="Q54" s="1"/>
      <c r="R54" s="1"/>
    </row>
    <row r="55" spans="1:18" x14ac:dyDescent="0.35">
      <c r="A55" s="4" t="s">
        <v>33</v>
      </c>
      <c r="B55" s="1"/>
      <c r="C55" s="1"/>
      <c r="D55" s="1"/>
      <c r="E55" s="1"/>
      <c r="F55" s="1"/>
      <c r="G55" s="1"/>
      <c r="H55" s="1"/>
      <c r="K55" s="1"/>
      <c r="L55" s="1"/>
      <c r="M55" s="1"/>
      <c r="N55" s="3"/>
      <c r="O55" s="3"/>
      <c r="P55" s="1"/>
      <c r="Q55" s="1"/>
      <c r="R55" s="11">
        <f>SUM(N52:P54)</f>
        <v>8375.5</v>
      </c>
    </row>
    <row r="56" spans="1:18" x14ac:dyDescent="0.35">
      <c r="A56" s="8"/>
      <c r="B56" s="8"/>
      <c r="C56" s="8"/>
      <c r="D56" s="8"/>
      <c r="E56" s="8"/>
      <c r="F56" s="8"/>
      <c r="G56" s="8"/>
      <c r="H56" s="8"/>
      <c r="K56" s="8"/>
      <c r="L56" s="8"/>
      <c r="M56" s="8"/>
      <c r="N56" s="8"/>
      <c r="O56" s="8"/>
      <c r="P56" s="8"/>
      <c r="Q56" s="8"/>
      <c r="R56" s="8"/>
    </row>
    <row r="57" spans="1:18" x14ac:dyDescent="0.35">
      <c r="A57" s="7" t="s">
        <v>34</v>
      </c>
      <c r="B57" s="1"/>
      <c r="C57" s="1"/>
      <c r="D57" s="1"/>
      <c r="E57" s="1"/>
      <c r="F57" s="1"/>
      <c r="G57" s="1"/>
      <c r="H57" s="1"/>
      <c r="K57" s="13">
        <v>855</v>
      </c>
      <c r="L57" s="1"/>
      <c r="M57" s="1"/>
      <c r="N57" s="3">
        <f>SUM(B57:L57)</f>
        <v>855</v>
      </c>
      <c r="O57" s="3"/>
      <c r="P57" s="1"/>
      <c r="Q57" s="1"/>
      <c r="R57" s="1"/>
    </row>
    <row r="58" spans="1:18" x14ac:dyDescent="0.35">
      <c r="A58" s="1"/>
      <c r="B58" s="1"/>
      <c r="C58" s="1"/>
      <c r="D58" s="1"/>
      <c r="E58" s="1"/>
      <c r="F58" s="1"/>
      <c r="G58" s="1"/>
      <c r="H58" s="1"/>
      <c r="K58" s="1"/>
      <c r="L58" s="1"/>
      <c r="M58" s="1"/>
      <c r="N58" s="3"/>
      <c r="O58" s="3"/>
      <c r="P58" s="1"/>
      <c r="Q58" s="1"/>
      <c r="R58" s="1"/>
    </row>
    <row r="59" spans="1:18" x14ac:dyDescent="0.35">
      <c r="A59" s="1" t="s">
        <v>35</v>
      </c>
      <c r="B59" s="1"/>
      <c r="C59" s="1"/>
      <c r="D59" s="1"/>
      <c r="E59" s="1"/>
      <c r="F59" s="1"/>
      <c r="G59" s="1"/>
      <c r="H59" s="1"/>
      <c r="K59" s="1"/>
      <c r="L59" s="1"/>
      <c r="M59" s="1"/>
      <c r="N59" s="3"/>
      <c r="O59" s="3"/>
      <c r="P59" s="17">
        <v>1140</v>
      </c>
      <c r="Q59" s="1"/>
      <c r="R59" s="1"/>
    </row>
    <row r="60" spans="1:18" x14ac:dyDescent="0.35">
      <c r="A60" s="4" t="s">
        <v>42</v>
      </c>
      <c r="B60" s="1"/>
      <c r="C60" s="1"/>
      <c r="D60" s="1"/>
      <c r="E60" s="1"/>
      <c r="F60" s="1"/>
      <c r="G60" s="1"/>
      <c r="H60" s="1"/>
      <c r="K60" s="1"/>
      <c r="L60" s="1"/>
      <c r="M60" s="1"/>
      <c r="N60" s="3"/>
      <c r="O60" s="3"/>
      <c r="P60" s="1"/>
      <c r="Q60" s="1"/>
      <c r="R60" s="1">
        <f>SUM(N57:P59)</f>
        <v>1995</v>
      </c>
    </row>
    <row r="61" spans="1:18" x14ac:dyDescent="0.35">
      <c r="A61" s="8"/>
      <c r="B61" s="8"/>
      <c r="C61" s="8"/>
      <c r="D61" s="8"/>
      <c r="E61" s="8"/>
      <c r="F61" s="8"/>
      <c r="G61" s="8"/>
      <c r="H61" s="8"/>
      <c r="K61" s="8"/>
      <c r="L61" s="8"/>
      <c r="M61" s="8"/>
      <c r="N61" s="8"/>
      <c r="O61" s="8"/>
      <c r="P61" s="8"/>
      <c r="Q61" s="8"/>
      <c r="R61" s="8"/>
    </row>
    <row r="62" spans="1:18" x14ac:dyDescent="0.35">
      <c r="A62" s="7" t="s">
        <v>36</v>
      </c>
      <c r="B62" s="1"/>
      <c r="C62" s="1"/>
      <c r="D62" s="1"/>
      <c r="E62" s="1"/>
      <c r="F62" s="14">
        <v>316</v>
      </c>
      <c r="G62" s="1"/>
      <c r="H62" s="14">
        <v>600</v>
      </c>
      <c r="K62" s="14">
        <v>1352</v>
      </c>
      <c r="L62" s="14">
        <v>2862</v>
      </c>
      <c r="M62" s="1"/>
      <c r="N62" s="3">
        <f>SUM(B62:L62)</f>
        <v>5130</v>
      </c>
      <c r="O62" s="3"/>
      <c r="P62" s="1"/>
      <c r="Q62" s="1"/>
      <c r="R62" s="1"/>
    </row>
    <row r="63" spans="1:18" x14ac:dyDescent="0.35">
      <c r="A63" s="1"/>
      <c r="B63" s="1"/>
      <c r="C63" s="1"/>
      <c r="D63" s="1"/>
      <c r="E63" s="1"/>
      <c r="F63" s="1"/>
      <c r="G63" s="1"/>
      <c r="H63" s="1"/>
      <c r="K63" s="1"/>
      <c r="L63" s="1"/>
      <c r="M63" s="1"/>
      <c r="N63" s="3"/>
      <c r="O63" s="3"/>
      <c r="P63" s="1"/>
      <c r="Q63" s="1"/>
      <c r="R63" s="1"/>
    </row>
    <row r="64" spans="1:18" x14ac:dyDescent="0.35">
      <c r="A64" s="1" t="s">
        <v>37</v>
      </c>
      <c r="B64" s="1"/>
      <c r="C64" s="1"/>
      <c r="D64" s="1"/>
      <c r="E64" s="1"/>
      <c r="F64" s="1"/>
      <c r="G64" s="1"/>
      <c r="H64" s="1"/>
      <c r="K64" s="1"/>
      <c r="L64" s="1"/>
      <c r="M64" s="1"/>
      <c r="N64" s="3"/>
      <c r="O64" s="3"/>
      <c r="P64" s="18">
        <v>1596</v>
      </c>
      <c r="Q64" s="1"/>
      <c r="R64" s="1"/>
    </row>
    <row r="65" spans="1:20" x14ac:dyDescent="0.35">
      <c r="A65" s="4" t="s">
        <v>43</v>
      </c>
      <c r="B65" s="1"/>
      <c r="C65" s="1"/>
      <c r="D65" s="1"/>
      <c r="E65" s="1"/>
      <c r="F65" s="1"/>
      <c r="G65" s="1"/>
      <c r="H65" s="1"/>
      <c r="K65" s="1"/>
      <c r="L65" s="1"/>
      <c r="M65" s="1"/>
      <c r="N65" s="3"/>
      <c r="O65" s="3"/>
      <c r="P65" s="1"/>
      <c r="Q65" s="1"/>
      <c r="R65" s="1">
        <f>SUM(N62:P64)</f>
        <v>6726</v>
      </c>
    </row>
    <row r="66" spans="1:20" x14ac:dyDescent="0.35">
      <c r="A66" s="8"/>
      <c r="B66" s="8"/>
      <c r="C66" s="8"/>
      <c r="D66" s="8"/>
      <c r="E66" s="8"/>
      <c r="F66" s="8"/>
      <c r="G66" s="8"/>
      <c r="H66" s="8"/>
      <c r="K66" s="8"/>
      <c r="L66" s="8"/>
      <c r="M66" s="8"/>
      <c r="N66" s="8"/>
      <c r="O66" s="8"/>
      <c r="P66" s="8"/>
      <c r="Q66" s="8"/>
      <c r="R66" s="8"/>
    </row>
    <row r="67" spans="1:20" x14ac:dyDescent="0.35">
      <c r="A67" s="7" t="s">
        <v>38</v>
      </c>
      <c r="B67" s="1"/>
      <c r="C67" s="1"/>
      <c r="D67" s="1"/>
      <c r="E67" s="1"/>
      <c r="F67" s="14">
        <v>277</v>
      </c>
      <c r="G67" s="1"/>
      <c r="H67" s="14">
        <v>252</v>
      </c>
      <c r="K67" s="14">
        <v>900</v>
      </c>
      <c r="L67" s="14">
        <v>1141</v>
      </c>
      <c r="M67" s="1"/>
      <c r="N67" s="3">
        <f>SUM(B67:L67)</f>
        <v>2570</v>
      </c>
      <c r="O67" s="3"/>
      <c r="P67" s="1"/>
      <c r="Q67" s="1"/>
      <c r="R67" s="1"/>
    </row>
    <row r="68" spans="1:20" x14ac:dyDescent="0.35">
      <c r="A68" s="1"/>
      <c r="B68" s="1"/>
      <c r="C68" s="1"/>
      <c r="D68" s="1"/>
      <c r="E68" s="1"/>
      <c r="F68" s="1"/>
      <c r="G68" s="1"/>
      <c r="H68" s="1"/>
      <c r="K68" s="1"/>
      <c r="L68" s="1"/>
      <c r="M68" s="1"/>
      <c r="N68" s="3"/>
      <c r="O68" s="3"/>
      <c r="P68" s="1"/>
      <c r="Q68" s="1"/>
      <c r="R68" s="1"/>
    </row>
    <row r="69" spans="1:20" x14ac:dyDescent="0.35">
      <c r="A69" s="1" t="s">
        <v>39</v>
      </c>
      <c r="B69" s="1"/>
      <c r="C69" s="1"/>
      <c r="D69" s="1"/>
      <c r="E69" s="1"/>
      <c r="F69" s="1"/>
      <c r="G69" s="1"/>
      <c r="H69" s="1"/>
      <c r="K69" s="1"/>
      <c r="L69" s="1"/>
      <c r="M69" s="1"/>
      <c r="N69" s="3"/>
      <c r="O69" s="3"/>
      <c r="P69" s="18">
        <v>1368</v>
      </c>
      <c r="Q69" s="1"/>
      <c r="R69" s="1"/>
    </row>
    <row r="70" spans="1:20" x14ac:dyDescent="0.35">
      <c r="A70" s="4" t="s">
        <v>44</v>
      </c>
      <c r="B70" s="1"/>
      <c r="C70" s="1"/>
      <c r="D70" s="1"/>
      <c r="E70" s="1"/>
      <c r="F70" s="1"/>
      <c r="G70" s="1"/>
      <c r="H70" s="1"/>
      <c r="K70" s="1"/>
      <c r="L70" s="1"/>
      <c r="M70" s="1"/>
      <c r="N70" s="3"/>
      <c r="O70" s="3"/>
      <c r="P70" s="1"/>
      <c r="Q70" s="1"/>
      <c r="R70" s="1">
        <f>SUM(N67:P69)</f>
        <v>3938</v>
      </c>
    </row>
    <row r="71" spans="1:20" x14ac:dyDescent="0.35">
      <c r="A71" s="8"/>
      <c r="B71" s="8"/>
      <c r="C71" s="8"/>
      <c r="D71" s="8"/>
      <c r="E71" s="8"/>
      <c r="F71" s="8"/>
      <c r="G71" s="8"/>
      <c r="H71" s="8"/>
      <c r="K71" s="8"/>
      <c r="L71" s="8"/>
      <c r="M71" s="8"/>
      <c r="N71" s="8"/>
      <c r="O71" s="8"/>
      <c r="P71" s="8"/>
      <c r="Q71" s="8"/>
      <c r="R71" s="8"/>
    </row>
    <row r="72" spans="1:20" x14ac:dyDescent="0.35">
      <c r="A72" s="7" t="s">
        <v>40</v>
      </c>
      <c r="B72" s="18">
        <v>25.75</v>
      </c>
      <c r="C72" s="18">
        <v>25.75</v>
      </c>
      <c r="D72" s="18">
        <v>488.25</v>
      </c>
      <c r="E72" s="1"/>
      <c r="F72" s="14">
        <v>600</v>
      </c>
      <c r="G72" s="14">
        <v>13.5</v>
      </c>
      <c r="H72" s="14">
        <v>600</v>
      </c>
      <c r="K72" s="14">
        <v>3000</v>
      </c>
      <c r="L72" s="14">
        <v>6996</v>
      </c>
      <c r="M72" s="1"/>
      <c r="N72" s="3">
        <f>SUM(B72:L72)</f>
        <v>11749.25</v>
      </c>
      <c r="O72" s="3"/>
      <c r="P72" s="1"/>
      <c r="Q72" s="1"/>
      <c r="R72" s="1"/>
      <c r="S72" s="20" t="s">
        <v>49</v>
      </c>
      <c r="T72" s="23">
        <f>SUM(N57+N62+N67+N72)</f>
        <v>20304.25</v>
      </c>
    </row>
    <row r="73" spans="1:20" x14ac:dyDescent="0.35">
      <c r="A73" s="1"/>
      <c r="B73" s="1"/>
      <c r="C73" s="1"/>
      <c r="D73" s="1"/>
      <c r="E73" s="1"/>
      <c r="F73" s="1"/>
      <c r="G73" s="1"/>
      <c r="H73" s="1"/>
      <c r="K73" s="1"/>
      <c r="L73" s="1"/>
      <c r="M73" s="1"/>
      <c r="N73" s="3"/>
      <c r="O73" s="3"/>
      <c r="P73" s="1"/>
      <c r="Q73" s="1"/>
      <c r="R73" s="1"/>
    </row>
    <row r="74" spans="1:20" x14ac:dyDescent="0.35">
      <c r="A74" s="1" t="s">
        <v>41</v>
      </c>
      <c r="B74" s="1"/>
      <c r="C74" s="1"/>
      <c r="D74" s="1"/>
      <c r="E74" s="1"/>
      <c r="F74" s="1"/>
      <c r="G74" s="1"/>
      <c r="H74" s="1"/>
      <c r="K74" s="1"/>
      <c r="L74" s="1"/>
      <c r="M74" s="1"/>
      <c r="N74" s="3"/>
      <c r="O74" s="3"/>
      <c r="P74" s="14">
        <v>7980</v>
      </c>
      <c r="Q74" s="1"/>
      <c r="R74" s="1"/>
      <c r="S74" s="20" t="s">
        <v>51</v>
      </c>
      <c r="T74" s="23">
        <f>SUM(P59+P64+P69+P74)</f>
        <v>12084</v>
      </c>
    </row>
    <row r="75" spans="1:20" x14ac:dyDescent="0.35">
      <c r="A75" s="4" t="s">
        <v>45</v>
      </c>
      <c r="B75" s="1"/>
      <c r="C75" s="1"/>
      <c r="D75" s="1"/>
      <c r="E75" s="1"/>
      <c r="F75" s="1"/>
      <c r="G75" s="1"/>
      <c r="H75" s="1"/>
      <c r="K75" s="1"/>
      <c r="L75" s="1"/>
      <c r="M75" s="1"/>
      <c r="N75" s="3"/>
      <c r="O75" s="3"/>
      <c r="P75" s="1"/>
      <c r="Q75" s="1"/>
      <c r="R75" s="1">
        <f>SUM(N72:P74)</f>
        <v>19729.25</v>
      </c>
      <c r="S75" s="22" t="s">
        <v>48</v>
      </c>
      <c r="T75" s="23">
        <f>SUM(R60:R75)</f>
        <v>32388.25</v>
      </c>
    </row>
    <row r="76" spans="1:20" x14ac:dyDescent="0.35">
      <c r="A76" s="8"/>
      <c r="B76" s="8"/>
      <c r="C76" s="8"/>
      <c r="D76" s="8"/>
      <c r="E76" s="8"/>
      <c r="F76" s="8">
        <f>SUM(F62:F75)</f>
        <v>1193</v>
      </c>
      <c r="G76" s="8">
        <f>SUM(G62:G75)</f>
        <v>13.5</v>
      </c>
      <c r="H76" s="7">
        <f>SUM(H62:H75)</f>
        <v>1452</v>
      </c>
      <c r="K76" s="8">
        <f>SUM(K58:K75)</f>
        <v>5252</v>
      </c>
      <c r="L76" s="8">
        <f t="shared" ref="L76:P76" si="0">SUM(L58:L75)</f>
        <v>10999</v>
      </c>
      <c r="M76" s="8"/>
      <c r="N76" s="8"/>
      <c r="O76" s="8"/>
      <c r="P76" s="8">
        <f t="shared" si="0"/>
        <v>12084</v>
      </c>
      <c r="Q76" s="8"/>
      <c r="R76" s="8"/>
    </row>
    <row r="77" spans="1:20" x14ac:dyDescent="0.35">
      <c r="A77" s="1"/>
      <c r="B77" s="1">
        <v>2003</v>
      </c>
      <c r="C77" s="1">
        <v>2004</v>
      </c>
      <c r="D77" s="1">
        <v>2006</v>
      </c>
      <c r="E77" s="1">
        <v>2007</v>
      </c>
      <c r="F77" s="1">
        <v>2008</v>
      </c>
      <c r="G77" s="1">
        <v>2009</v>
      </c>
      <c r="H77" s="1">
        <v>2010</v>
      </c>
      <c r="K77" s="1">
        <v>2011</v>
      </c>
      <c r="L77" s="1">
        <v>2012</v>
      </c>
      <c r="M77" s="1"/>
      <c r="N77" s="3" t="s">
        <v>0</v>
      </c>
      <c r="O77" s="3"/>
      <c r="P77" s="1">
        <v>2013</v>
      </c>
      <c r="Q77" s="1"/>
      <c r="R77" s="1" t="s">
        <v>6</v>
      </c>
    </row>
    <row r="79" spans="1:20" ht="15.5" x14ac:dyDescent="0.35">
      <c r="R79" s="19">
        <f>SUM(R3:R78)</f>
        <v>79618.5</v>
      </c>
    </row>
  </sheetData>
  <pageMargins left="3.937007874015748E-2" right="3.937007874015748E-2" top="0.35433070866141736" bottom="0.35433070866141736" header="0.11811023622047245" footer="0.11811023622047245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user</cp:lastModifiedBy>
  <cp:lastPrinted>2014-08-28T08:29:14Z</cp:lastPrinted>
  <dcterms:created xsi:type="dcterms:W3CDTF">2014-07-28T14:06:43Z</dcterms:created>
  <dcterms:modified xsi:type="dcterms:W3CDTF">2014-08-28T08:35:26Z</dcterms:modified>
</cp:coreProperties>
</file>