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105" windowWidth="20115" windowHeight="7740" activeTab="1"/>
  </bookViews>
  <sheets>
    <sheet name="anciennes parcelles" sheetId="1" r:id="rId1"/>
    <sheet name="nouvelles parcelles" sheetId="2" r:id="rId2"/>
    <sheet name="Feuil3" sheetId="3" r:id="rId3"/>
  </sheets>
  <calcPr calcId="145621" refMode="R1C1"/>
</workbook>
</file>

<file path=xl/calcChain.xml><?xml version="1.0" encoding="utf-8"?>
<calcChain xmlns="http://schemas.openxmlformats.org/spreadsheetml/2006/main">
  <c r="I30" i="2" l="1"/>
  <c r="K30" i="2"/>
  <c r="K28" i="2"/>
  <c r="K12" i="2"/>
  <c r="J28" i="2"/>
  <c r="J12" i="2"/>
  <c r="J3" i="2"/>
  <c r="I27" i="2"/>
  <c r="I22" i="2"/>
  <c r="I25" i="2"/>
  <c r="D28" i="2"/>
  <c r="D12" i="2"/>
  <c r="R30" i="1"/>
  <c r="B75" i="1" l="1"/>
  <c r="M72" i="1"/>
  <c r="B69" i="1"/>
  <c r="N69" i="1"/>
  <c r="O69" i="1"/>
  <c r="M69" i="1"/>
  <c r="O31" i="1"/>
  <c r="I31" i="1" l="1"/>
  <c r="G31" i="1"/>
  <c r="L31" i="1"/>
  <c r="C61" i="1"/>
  <c r="C59" i="1"/>
  <c r="D57" i="1"/>
  <c r="D46" i="1"/>
  <c r="C46" i="1"/>
  <c r="C31" i="1"/>
  <c r="D10" i="1"/>
  <c r="C10" i="1"/>
</calcChain>
</file>

<file path=xl/sharedStrings.xml><?xml version="1.0" encoding="utf-8"?>
<sst xmlns="http://schemas.openxmlformats.org/spreadsheetml/2006/main" count="146" uniqueCount="114">
  <si>
    <t>ZD 128</t>
  </si>
  <si>
    <t>PARCELLE</t>
  </si>
  <si>
    <t>SURFACE</t>
  </si>
  <si>
    <t>TOTALE</t>
  </si>
  <si>
    <t>ZD129</t>
  </si>
  <si>
    <t>MICHEL</t>
  </si>
  <si>
    <t>AF</t>
  </si>
  <si>
    <t>ARRACHAGE</t>
  </si>
  <si>
    <t>16,12,2011</t>
  </si>
  <si>
    <t>1ERE ZONE</t>
  </si>
  <si>
    <t>STOP ARR 26 07 2011</t>
  </si>
  <si>
    <t>2E ZONE</t>
  </si>
  <si>
    <t>REPLANTATION</t>
  </si>
  <si>
    <t>DEVIENT 465</t>
  </si>
  <si>
    <t>DEVIENT 468</t>
  </si>
  <si>
    <t xml:space="preserve">INCLUANT </t>
  </si>
  <si>
    <t>LES CONTOURS</t>
  </si>
  <si>
    <t>3 HA 30  48</t>
  </si>
  <si>
    <t>POUR 0 HA 93 35</t>
  </si>
  <si>
    <t>AF AVAIT</t>
  </si>
  <si>
    <t>AF A</t>
  </si>
  <si>
    <t>EN 2012</t>
  </si>
  <si>
    <t>ISSUS DE LA PARCELLE ZD 468 qui fait 3 ha 30 48</t>
  </si>
  <si>
    <t>ISSUS DE LA PARCELLE ZD 465 qui fait 0 ha 93 35</t>
  </si>
  <si>
    <t>la fois suivante avec le lot 2 et qui se définissent</t>
  </si>
  <si>
    <t xml:space="preserve">en  0 ha 03  sur la parcelle 465 </t>
  </si>
  <si>
    <t>et 0 ha  0710 sur la parcelle 468</t>
  </si>
  <si>
    <r>
      <t xml:space="preserve">soit reste encore </t>
    </r>
    <r>
      <rPr>
        <b/>
        <sz val="11"/>
        <color rgb="FFFF0000"/>
        <rFont val="Calibri"/>
        <family val="2"/>
        <scheme val="minor"/>
      </rPr>
      <t xml:space="preserve">0 ha 10 70 </t>
    </r>
    <r>
      <rPr>
        <sz val="11"/>
        <color rgb="FFFF0000"/>
        <rFont val="Calibri"/>
        <family val="2"/>
        <scheme val="minor"/>
      </rPr>
      <t>qui seront replantés</t>
    </r>
  </si>
  <si>
    <t>issus parcelle</t>
  </si>
  <si>
    <t>et</t>
  </si>
  <si>
    <t>57 ares 58</t>
  </si>
  <si>
    <t>EN 2013</t>
  </si>
  <si>
    <t>pour 0 ha 38 24</t>
  </si>
  <si>
    <t>car est plante</t>
  </si>
  <si>
    <t>2 ha 92 24</t>
  </si>
  <si>
    <t>ex</t>
  </si>
  <si>
    <t>faisait 4 ha 71 53</t>
  </si>
  <si>
    <t>et  se</t>
  </si>
  <si>
    <t>répartissait</t>
  </si>
  <si>
    <t>comme ci-contre</t>
  </si>
  <si>
    <t>totalité</t>
  </si>
  <si>
    <t>répartis sur</t>
  </si>
  <si>
    <t>zd 129</t>
  </si>
  <si>
    <t>michel donne</t>
  </si>
  <si>
    <t>en 2013</t>
  </si>
  <si>
    <t>parcelle 465</t>
  </si>
  <si>
    <t>parcelle 468</t>
  </si>
  <si>
    <t>sur cette parcelle de 0ha42 31 il y a un murget mesuré par le service de la viticulture pour une surface de 12 ares 75</t>
  </si>
  <si>
    <r>
      <t xml:space="preserve">inlcuant les contours pour 0 ha 38 24  = </t>
    </r>
    <r>
      <rPr>
        <b/>
        <sz val="11"/>
        <color rgb="FFFF0000"/>
        <rFont val="Calibri"/>
        <family val="2"/>
        <scheme val="minor"/>
      </rPr>
      <t>ce qui fait que est en vignes la surface de 2 ha 92 24  conforme a administration</t>
    </r>
  </si>
  <si>
    <t xml:space="preserve">michel fait la mutation de parcelle en juillet 2013 et  me fait repasser 0 42 31 : et aux douanes on rectifie ceci avec mme lapalus </t>
  </si>
  <si>
    <t>surfaces en vignes</t>
  </si>
  <si>
    <t>surfaces en</t>
  </si>
  <si>
    <t>contours /murs</t>
  </si>
  <si>
    <t>total de ma surf</t>
  </si>
  <si>
    <t>en htes cotes</t>
  </si>
  <si>
    <t>de 1er zone partiellement</t>
  </si>
  <si>
    <t>car arraché 1 ha 30  70</t>
  </si>
  <si>
    <t>replanté     1 ha 20 00</t>
  </si>
  <si>
    <t>explications</t>
  </si>
  <si>
    <t>conversion</t>
  </si>
  <si>
    <t>a savoir</t>
  </si>
  <si>
    <t xml:space="preserve">       35 ares</t>
  </si>
  <si>
    <r>
      <t xml:space="preserve">on a donc replanté les 57 ares 58 </t>
    </r>
    <r>
      <rPr>
        <sz val="12"/>
        <color rgb="FFFF0000"/>
        <rFont val="Calibri"/>
        <family val="2"/>
        <scheme val="minor"/>
      </rPr>
      <t xml:space="preserve">et les 10 ares 70 </t>
    </r>
  </si>
  <si>
    <r>
      <t xml:space="preserve">soit reste  </t>
    </r>
    <r>
      <rPr>
        <b/>
        <sz val="11"/>
        <color rgb="FFFF0000"/>
        <rFont val="Calibri"/>
        <family val="2"/>
        <scheme val="minor"/>
      </rPr>
      <t xml:space="preserve">  0 ha 10 70</t>
    </r>
    <r>
      <rPr>
        <b/>
        <sz val="11"/>
        <color rgb="FF7030A0"/>
        <rFont val="Calibri"/>
        <family val="2"/>
        <scheme val="minor"/>
      </rPr>
      <t xml:space="preserve"> </t>
    </r>
  </si>
  <si>
    <t>soit 1 ha 20 00 replanté</t>
  </si>
  <si>
    <t>en 2012 répartis comme</t>
  </si>
  <si>
    <t>ci-contre</t>
  </si>
  <si>
    <t>issus de</t>
  </si>
  <si>
    <t>reste</t>
  </si>
  <si>
    <t>suivi des</t>
  </si>
  <si>
    <t>arrachages</t>
  </si>
  <si>
    <t>restait</t>
  </si>
  <si>
    <r>
      <t xml:space="preserve">ce qui fait que sur les 0 ha 42 31 </t>
    </r>
    <r>
      <rPr>
        <sz val="12"/>
        <color rgb="FFFF0000"/>
        <rFont val="Calibri"/>
        <family val="2"/>
        <scheme val="minor"/>
      </rPr>
      <t>je peux utiliser  un surplus de 0 ha 29 56 en vignes</t>
    </r>
    <r>
      <rPr>
        <sz val="12"/>
        <color theme="1"/>
        <rFont val="Calibri"/>
        <family val="2"/>
        <scheme val="minor"/>
      </rPr>
      <t xml:space="preserve"> </t>
    </r>
    <r>
      <rPr>
        <sz val="12"/>
        <rFont val="Calibri"/>
        <family val="2"/>
        <scheme val="minor"/>
      </rPr>
      <t>a dater de la recolte 2013</t>
    </r>
  </si>
  <si>
    <t>plante en 2012</t>
  </si>
  <si>
    <t>plante en 2013</t>
  </si>
  <si>
    <t>je recolte en 2014 sur une</t>
  </si>
  <si>
    <t xml:space="preserve">surface de 1 ha 64 45 </t>
  </si>
  <si>
    <t>surface en vignes</t>
  </si>
  <si>
    <t xml:space="preserve">non </t>
  </si>
  <si>
    <t>non compté a cote</t>
  </si>
  <si>
    <t>deduire</t>
  </si>
  <si>
    <t>les non utilisable</t>
  </si>
  <si>
    <t xml:space="preserve">en vignes </t>
  </si>
  <si>
    <t>rcolte 2016</t>
  </si>
  <si>
    <t>numero 3</t>
  </si>
  <si>
    <t>ZD 465</t>
  </si>
  <si>
    <t>PLANTE EN 2013</t>
  </si>
  <si>
    <t>ANNEE DE</t>
  </si>
  <si>
    <t>PLANTATION</t>
  </si>
  <si>
    <t>79-80</t>
  </si>
  <si>
    <t>2011-2012</t>
  </si>
  <si>
    <t>PARCELLE TOTALE</t>
  </si>
  <si>
    <t>APRES RECOLTE  2016</t>
  </si>
  <si>
    <t>PARCELLE DONC EN RAPPORT</t>
  </si>
  <si>
    <t>POUR RECOLTE 2017</t>
  </si>
  <si>
    <t>ZD 468</t>
  </si>
  <si>
    <t>74-75</t>
  </si>
  <si>
    <t>81-82</t>
  </si>
  <si>
    <t>2012-2013</t>
  </si>
  <si>
    <t>NOTE QUE LA PARCELLE</t>
  </si>
  <si>
    <t>FAIT  3 HA 30 48 AU CADASTRE</t>
  </si>
  <si>
    <t>ET</t>
  </si>
  <si>
    <t>SOIT DIFFERENCE DE  0,38 24</t>
  </si>
  <si>
    <t>QUI S EXPLIQUENT PAR</t>
  </si>
  <si>
    <t>LE MEURGET POUR 12 ARES 75</t>
  </si>
  <si>
    <r>
      <t xml:space="preserve">ET RESTE 25 ARES 45 </t>
    </r>
    <r>
      <rPr>
        <sz val="8"/>
        <color theme="1"/>
        <rFont val="Calibri"/>
        <family val="2"/>
        <scheme val="minor"/>
      </rPr>
      <t xml:space="preserve"> CONTOURS ,,,</t>
    </r>
  </si>
  <si>
    <t>voir droits plantation excepti</t>
  </si>
  <si>
    <t xml:space="preserve">on recoltera </t>
  </si>
  <si>
    <t>arrachage total declaration</t>
  </si>
  <si>
    <t>apres recolte 2016</t>
  </si>
  <si>
    <t>en  2017 sur</t>
  </si>
  <si>
    <t>pourcadastre 3 HA 30 48</t>
  </si>
  <si>
    <t>ET POUR CASIER VITI</t>
  </si>
  <si>
    <t>PARCELLE CASIER TOTALE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</si>
</sst>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7030A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14"/>
      <color rgb="FF7030A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2"/>
      <name val="Calibri"/>
      <family val="2"/>
      <scheme val="minor"/>
    </font>
    <font>
      <sz val="14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i/>
      <sz val="16"/>
      <color rgb="FFFF000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6"/>
      <color rgb="FFC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CCFF66"/>
        <bgColor indexed="64"/>
      </patternFill>
    </fill>
    <fill>
      <patternFill patternType="solid">
        <fgColor rgb="FF00FFFF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0" fillId="0" borderId="1" xfId="0" applyBorder="1"/>
    <xf numFmtId="0" fontId="0" fillId="0" borderId="1" xfId="0" applyFill="1" applyBorder="1"/>
    <xf numFmtId="0" fontId="0" fillId="2" borderId="1" xfId="0" applyFill="1" applyBorder="1"/>
    <xf numFmtId="0" fontId="5" fillId="2" borderId="1" xfId="0" applyFont="1" applyFill="1" applyBorder="1"/>
    <xf numFmtId="0" fontId="0" fillId="3" borderId="1" xfId="0" applyFill="1" applyBorder="1"/>
    <xf numFmtId="0" fontId="3" fillId="3" borderId="1" xfId="0" applyFont="1" applyFill="1" applyBorder="1"/>
    <xf numFmtId="0" fontId="6" fillId="2" borderId="1" xfId="0" applyFont="1" applyFill="1" applyBorder="1"/>
    <xf numFmtId="0" fontId="6" fillId="3" borderId="1" xfId="0" applyFont="1" applyFill="1" applyBorder="1"/>
    <xf numFmtId="0" fontId="6" fillId="0" borderId="1" xfId="0" applyFont="1" applyBorder="1"/>
    <xf numFmtId="0" fontId="0" fillId="0" borderId="0" xfId="0" applyBorder="1"/>
    <xf numFmtId="0" fontId="2" fillId="4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0" fillId="2" borderId="0" xfId="0" applyFill="1"/>
    <xf numFmtId="0" fontId="7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1" fillId="2" borderId="0" xfId="0" applyFont="1" applyFill="1"/>
    <xf numFmtId="0" fontId="6" fillId="2" borderId="1" xfId="0" applyFont="1" applyFill="1" applyBorder="1" applyAlignment="1">
      <alignment horizontal="center"/>
    </xf>
    <xf numFmtId="0" fontId="1" fillId="0" borderId="1" xfId="0" applyFont="1" applyBorder="1"/>
    <xf numFmtId="0" fontId="2" fillId="2" borderId="1" xfId="0" applyFont="1" applyFill="1" applyBorder="1"/>
    <xf numFmtId="0" fontId="2" fillId="0" borderId="1" xfId="0" applyFont="1" applyBorder="1"/>
    <xf numFmtId="0" fontId="4" fillId="2" borderId="1" xfId="0" applyFont="1" applyFill="1" applyBorder="1"/>
    <xf numFmtId="0" fontId="4" fillId="0" borderId="1" xfId="0" applyFont="1" applyBorder="1"/>
    <xf numFmtId="0" fontId="0" fillId="0" borderId="1" xfId="0" applyFont="1" applyBorder="1"/>
    <xf numFmtId="0" fontId="11" fillId="2" borderId="1" xfId="0" applyFont="1" applyFill="1" applyBorder="1"/>
    <xf numFmtId="0" fontId="12" fillId="2" borderId="1" xfId="0" applyFont="1" applyFill="1" applyBorder="1"/>
    <xf numFmtId="0" fontId="12" fillId="2" borderId="1" xfId="0" applyFont="1" applyFill="1" applyBorder="1" applyAlignment="1">
      <alignment horizontal="center"/>
    </xf>
    <xf numFmtId="0" fontId="3" fillId="0" borderId="0" xfId="0" applyFont="1"/>
    <xf numFmtId="0" fontId="3" fillId="0" borderId="0" xfId="0" applyFont="1" applyAlignment="1"/>
    <xf numFmtId="0" fontId="4" fillId="0" borderId="0" xfId="0" applyFont="1"/>
    <xf numFmtId="0" fontId="4" fillId="0" borderId="0" xfId="0" applyFont="1" applyAlignment="1"/>
    <xf numFmtId="0" fontId="2" fillId="0" borderId="0" xfId="0" applyFont="1"/>
    <xf numFmtId="0" fontId="0" fillId="0" borderId="0" xfId="0" applyAlignment="1">
      <alignment horizontal="right"/>
    </xf>
    <xf numFmtId="0" fontId="15" fillId="0" borderId="7" xfId="0" applyFont="1" applyBorder="1" applyAlignment="1">
      <alignment horizontal="right"/>
    </xf>
    <xf numFmtId="0" fontId="15" fillId="0" borderId="8" xfId="0" applyFont="1" applyBorder="1"/>
    <xf numFmtId="0" fontId="0" fillId="0" borderId="7" xfId="0" applyBorder="1"/>
    <xf numFmtId="0" fontId="0" fillId="0" borderId="8" xfId="0" applyBorder="1"/>
    <xf numFmtId="0" fontId="13" fillId="0" borderId="1" xfId="0" applyFont="1" applyBorder="1"/>
    <xf numFmtId="0" fontId="0" fillId="0" borderId="0" xfId="0" applyFill="1" applyBorder="1"/>
    <xf numFmtId="0" fontId="8" fillId="2" borderId="1" xfId="0" applyFont="1" applyFill="1" applyBorder="1"/>
    <xf numFmtId="0" fontId="0" fillId="5" borderId="1" xfId="0" applyFill="1" applyBorder="1"/>
    <xf numFmtId="0" fontId="14" fillId="5" borderId="1" xfId="0" applyFont="1" applyFill="1" applyBorder="1"/>
    <xf numFmtId="0" fontId="17" fillId="2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6" fillId="6" borderId="1" xfId="0" applyFont="1" applyFill="1" applyBorder="1" applyAlignment="1">
      <alignment horizontal="center"/>
    </xf>
    <xf numFmtId="0" fontId="0" fillId="6" borderId="0" xfId="0" applyFill="1"/>
    <xf numFmtId="0" fontId="7" fillId="6" borderId="1" xfId="0" applyFont="1" applyFill="1" applyBorder="1"/>
    <xf numFmtId="0" fontId="8" fillId="6" borderId="1" xfId="0" applyFont="1" applyFill="1" applyBorder="1" applyAlignment="1">
      <alignment horizontal="center"/>
    </xf>
    <xf numFmtId="0" fontId="7" fillId="6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0" fillId="6" borderId="1" xfId="0" applyFill="1" applyBorder="1"/>
    <xf numFmtId="0" fontId="9" fillId="6" borderId="1" xfId="0" applyFont="1" applyFill="1" applyBorder="1" applyAlignment="1">
      <alignment horizontal="center"/>
    </xf>
    <xf numFmtId="0" fontId="1" fillId="6" borderId="0" xfId="0" applyFont="1" applyFill="1"/>
    <xf numFmtId="0" fontId="2" fillId="6" borderId="1" xfId="0" applyFont="1" applyFill="1" applyBorder="1"/>
    <xf numFmtId="0" fontId="10" fillId="6" borderId="1" xfId="0" applyFont="1" applyFill="1" applyBorder="1" applyAlignment="1">
      <alignment horizontal="center"/>
    </xf>
    <xf numFmtId="0" fontId="10" fillId="6" borderId="1" xfId="0" applyFont="1" applyFill="1" applyBorder="1"/>
    <xf numFmtId="0" fontId="7" fillId="3" borderId="1" xfId="0" applyFont="1" applyFill="1" applyBorder="1" applyAlignment="1">
      <alignment horizontal="center"/>
    </xf>
    <xf numFmtId="0" fontId="0" fillId="3" borderId="0" xfId="0" applyFill="1"/>
    <xf numFmtId="0" fontId="6" fillId="0" borderId="0" xfId="0" applyFont="1"/>
    <xf numFmtId="0" fontId="19" fillId="0" borderId="9" xfId="0" applyFont="1" applyBorder="1"/>
    <xf numFmtId="0" fontId="20" fillId="0" borderId="8" xfId="0" applyFont="1" applyBorder="1"/>
    <xf numFmtId="0" fontId="14" fillId="0" borderId="9" xfId="0" applyFont="1" applyBorder="1"/>
    <xf numFmtId="0" fontId="14" fillId="0" borderId="8" xfId="0" applyFont="1" applyBorder="1"/>
    <xf numFmtId="0" fontId="0" fillId="3" borderId="10" xfId="0" applyFill="1" applyBorder="1"/>
    <xf numFmtId="0" fontId="4" fillId="3" borderId="10" xfId="0" applyFont="1" applyFill="1" applyBorder="1"/>
    <xf numFmtId="0" fontId="6" fillId="3" borderId="10" xfId="0" applyFont="1" applyFill="1" applyBorder="1"/>
    <xf numFmtId="0" fontId="0" fillId="0" borderId="10" xfId="0" applyFill="1" applyBorder="1"/>
    <xf numFmtId="0" fontId="1" fillId="3" borderId="10" xfId="0" applyFont="1" applyFill="1" applyBorder="1"/>
    <xf numFmtId="0" fontId="0" fillId="0" borderId="10" xfId="0" applyBorder="1"/>
    <xf numFmtId="0" fontId="4" fillId="2" borderId="10" xfId="0" applyFont="1" applyFill="1" applyBorder="1"/>
    <xf numFmtId="0" fontId="0" fillId="2" borderId="10" xfId="0" applyFill="1" applyBorder="1"/>
    <xf numFmtId="0" fontId="2" fillId="2" borderId="10" xfId="0" applyFont="1" applyFill="1" applyBorder="1"/>
    <xf numFmtId="0" fontId="5" fillId="2" borderId="10" xfId="0" applyFont="1" applyFill="1" applyBorder="1"/>
    <xf numFmtId="0" fontId="12" fillId="2" borderId="10" xfId="0" applyFont="1" applyFill="1" applyBorder="1"/>
    <xf numFmtId="0" fontId="6" fillId="2" borderId="10" xfId="0" applyFont="1" applyFill="1" applyBorder="1"/>
    <xf numFmtId="0" fontId="21" fillId="7" borderId="0" xfId="0" applyFont="1" applyFill="1"/>
    <xf numFmtId="0" fontId="14" fillId="0" borderId="2" xfId="0" applyFont="1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0" fontId="14" fillId="0" borderId="6" xfId="0" applyFont="1" applyBorder="1" applyAlignment="1">
      <alignment horizontal="center"/>
    </xf>
    <xf numFmtId="0" fontId="15" fillId="0" borderId="1" xfId="0" applyFont="1" applyBorder="1"/>
    <xf numFmtId="0" fontId="15" fillId="4" borderId="1" xfId="0" applyFont="1" applyFill="1" applyBorder="1"/>
    <xf numFmtId="0" fontId="15" fillId="0" borderId="1" xfId="0" applyFont="1" applyFill="1" applyBorder="1"/>
    <xf numFmtId="0" fontId="19" fillId="0" borderId="1" xfId="0" applyFont="1" applyBorder="1"/>
    <xf numFmtId="0" fontId="23" fillId="0" borderId="1" xfId="0" applyFont="1" applyBorder="1"/>
    <xf numFmtId="0" fontId="0" fillId="0" borderId="0" xfId="0" applyAlignment="1">
      <alignment horizontal="center"/>
    </xf>
    <xf numFmtId="0" fontId="15" fillId="2" borderId="1" xfId="0" applyFont="1" applyFill="1" applyBorder="1"/>
    <xf numFmtId="0" fontId="15" fillId="5" borderId="1" xfId="0" applyFont="1" applyFill="1" applyBorder="1"/>
    <xf numFmtId="0" fontId="14" fillId="0" borderId="11" xfId="0" applyFont="1" applyBorder="1"/>
    <xf numFmtId="0" fontId="22" fillId="0" borderId="11" xfId="0" applyFont="1" applyBorder="1"/>
    <xf numFmtId="0" fontId="14" fillId="4" borderId="11" xfId="0" applyFont="1" applyFill="1" applyBorder="1"/>
    <xf numFmtId="0" fontId="14" fillId="0" borderId="11" xfId="0" applyFont="1" applyFill="1" applyBorder="1"/>
    <xf numFmtId="0" fontId="25" fillId="0" borderId="11" xfId="0" applyFont="1" applyBorder="1"/>
    <xf numFmtId="0" fontId="21" fillId="5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66"/>
      <color rgb="FFFF99FF"/>
      <color rgb="FFFFCCFF"/>
      <color rgb="FF00FFFF"/>
      <color rgb="FF99FFCC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75"/>
  <sheetViews>
    <sheetView topLeftCell="A13" workbookViewId="0">
      <selection activeCell="O64" sqref="O64"/>
    </sheetView>
  </sheetViews>
  <sheetFormatPr baseColWidth="10" defaultRowHeight="15" x14ac:dyDescent="0.25"/>
  <cols>
    <col min="1" max="1" width="15.28515625" bestFit="1" customWidth="1"/>
    <col min="7" max="7" width="19" bestFit="1" customWidth="1"/>
    <col min="8" max="8" width="7.42578125" customWidth="1"/>
    <col min="9" max="9" width="13.42578125" customWidth="1"/>
    <col min="10" max="10" width="13.28515625" customWidth="1"/>
    <col min="11" max="11" width="2.140625" customWidth="1"/>
    <col min="12" max="12" width="25.7109375" customWidth="1"/>
    <col min="13" max="13" width="42.5703125" bestFit="1" customWidth="1"/>
    <col min="14" max="14" width="3.140625" customWidth="1"/>
    <col min="15" max="15" width="14.5703125" bestFit="1" customWidth="1"/>
    <col min="16" max="16" width="44.42578125" bestFit="1" customWidth="1"/>
    <col min="17" max="17" width="2.7109375" customWidth="1"/>
  </cols>
  <sheetData>
    <row r="1" spans="1:18" x14ac:dyDescent="0.25">
      <c r="G1" s="44"/>
      <c r="L1" s="18" t="s">
        <v>12</v>
      </c>
      <c r="M1" s="14"/>
      <c r="O1" s="45" t="s">
        <v>12</v>
      </c>
      <c r="P1" s="46"/>
      <c r="R1" s="54" t="s">
        <v>7</v>
      </c>
    </row>
    <row r="2" spans="1:18" x14ac:dyDescent="0.25">
      <c r="A2" s="1" t="s">
        <v>1</v>
      </c>
      <c r="B2" s="1" t="s">
        <v>2</v>
      </c>
      <c r="G2" s="15" t="s">
        <v>7</v>
      </c>
      <c r="I2" s="54" t="s">
        <v>7</v>
      </c>
      <c r="J2" s="51"/>
      <c r="L2" s="13" t="s">
        <v>21</v>
      </c>
      <c r="M2" s="14"/>
      <c r="O2" s="45" t="s">
        <v>31</v>
      </c>
      <c r="P2" s="46"/>
      <c r="R2" s="51" t="s">
        <v>84</v>
      </c>
    </row>
    <row r="3" spans="1:18" x14ac:dyDescent="0.25">
      <c r="A3" s="1"/>
      <c r="B3" s="1"/>
      <c r="G3" s="15" t="s">
        <v>10</v>
      </c>
      <c r="I3" s="51" t="s">
        <v>8</v>
      </c>
      <c r="J3" s="51"/>
      <c r="L3" s="7" t="s">
        <v>55</v>
      </c>
      <c r="M3" s="14"/>
      <c r="O3" s="47"/>
      <c r="P3" s="46"/>
      <c r="R3" s="55" t="s">
        <v>83</v>
      </c>
    </row>
    <row r="4" spans="1:18" x14ac:dyDescent="0.25">
      <c r="A4" s="1"/>
      <c r="B4" s="1" t="s">
        <v>3</v>
      </c>
      <c r="G4" s="15" t="s">
        <v>9</v>
      </c>
      <c r="I4" s="55" t="s">
        <v>11</v>
      </c>
      <c r="J4" s="51"/>
      <c r="L4" s="40" t="s">
        <v>56</v>
      </c>
      <c r="M4" s="14"/>
      <c r="O4" s="47"/>
      <c r="P4" s="46"/>
      <c r="R4" s="54"/>
    </row>
    <row r="5" spans="1:18" x14ac:dyDescent="0.25">
      <c r="A5" s="5"/>
      <c r="B5" s="5"/>
      <c r="C5" s="64"/>
      <c r="D5" s="6">
        <v>0.42849999999999999</v>
      </c>
      <c r="E5" s="5"/>
      <c r="G5" s="15"/>
      <c r="I5" s="54">
        <v>0.42849999999999999</v>
      </c>
      <c r="J5" s="51"/>
      <c r="L5" s="40" t="s">
        <v>57</v>
      </c>
      <c r="M5" s="14"/>
      <c r="O5" s="47"/>
      <c r="P5" s="46"/>
      <c r="R5" s="54"/>
    </row>
    <row r="6" spans="1:18" x14ac:dyDescent="0.25">
      <c r="A6" s="5" t="s">
        <v>0</v>
      </c>
      <c r="B6" s="5">
        <v>3.2385999999999999</v>
      </c>
      <c r="C6" s="65">
        <v>0.8276</v>
      </c>
      <c r="D6" s="6">
        <v>0.39910000000000001</v>
      </c>
      <c r="E6" s="5" t="s">
        <v>6</v>
      </c>
      <c r="G6" s="15"/>
      <c r="I6" s="54">
        <v>0.1193</v>
      </c>
      <c r="J6" s="51"/>
      <c r="L6" s="40" t="s">
        <v>63</v>
      </c>
      <c r="M6" s="14"/>
      <c r="O6" s="47"/>
      <c r="P6" s="46"/>
      <c r="R6" s="54"/>
    </row>
    <row r="7" spans="1:18" x14ac:dyDescent="0.25">
      <c r="A7" s="5"/>
      <c r="B7" s="5"/>
      <c r="C7" s="64">
        <v>1.206</v>
      </c>
      <c r="D7" s="5">
        <v>1.206</v>
      </c>
      <c r="E7" s="5" t="s">
        <v>6</v>
      </c>
      <c r="G7" s="15"/>
      <c r="I7" s="54">
        <v>0.378</v>
      </c>
      <c r="J7" s="51"/>
      <c r="L7" s="13" t="s">
        <v>58</v>
      </c>
      <c r="M7" s="14"/>
      <c r="O7" s="48"/>
      <c r="P7" s="46"/>
      <c r="R7" s="51"/>
    </row>
    <row r="8" spans="1:18" ht="18.75" x14ac:dyDescent="0.3">
      <c r="A8" s="5"/>
      <c r="B8" s="5"/>
      <c r="C8" s="64">
        <v>0.20499999999999999</v>
      </c>
      <c r="D8" s="5">
        <v>0.20499999999999999</v>
      </c>
      <c r="E8" s="5" t="s">
        <v>6</v>
      </c>
      <c r="G8" s="57">
        <v>0.20499999999999999</v>
      </c>
      <c r="I8" s="51"/>
      <c r="J8" s="51" t="s">
        <v>59</v>
      </c>
      <c r="L8" s="27">
        <v>0.48</v>
      </c>
      <c r="M8" s="18" t="s">
        <v>23</v>
      </c>
      <c r="O8" s="48"/>
      <c r="P8" s="48"/>
      <c r="R8" s="51"/>
    </row>
    <row r="9" spans="1:18" x14ac:dyDescent="0.25">
      <c r="A9" s="5"/>
      <c r="B9" s="5"/>
      <c r="C9" s="66">
        <v>1</v>
      </c>
      <c r="D9" s="8">
        <v>1</v>
      </c>
      <c r="E9" s="8" t="s">
        <v>5</v>
      </c>
      <c r="F9" s="33" t="s">
        <v>67</v>
      </c>
      <c r="G9" s="15"/>
      <c r="I9" s="51"/>
      <c r="J9" s="51" t="s">
        <v>60</v>
      </c>
      <c r="L9" s="15"/>
      <c r="M9" s="13"/>
      <c r="O9" s="49"/>
      <c r="P9" s="48"/>
      <c r="R9" s="51"/>
    </row>
    <row r="10" spans="1:18" x14ac:dyDescent="0.25">
      <c r="A10" s="5"/>
      <c r="B10" s="5"/>
      <c r="C10" s="64">
        <f>SUM(C6:C9)</f>
        <v>3.2385999999999999</v>
      </c>
      <c r="D10" s="5">
        <f>SUM(D5:D9)</f>
        <v>3.2385999999999999</v>
      </c>
      <c r="E10" s="5"/>
      <c r="F10">
        <v>465</v>
      </c>
      <c r="G10" s="15"/>
      <c r="I10" s="51"/>
      <c r="J10" s="51"/>
      <c r="L10" s="15"/>
      <c r="M10" s="13"/>
      <c r="O10" s="49"/>
      <c r="P10" s="48"/>
      <c r="R10" s="51"/>
    </row>
    <row r="11" spans="1:18" x14ac:dyDescent="0.25">
      <c r="A11" s="5"/>
      <c r="B11" s="5"/>
      <c r="C11" s="64"/>
      <c r="D11" s="5"/>
      <c r="E11" s="5"/>
      <c r="F11" t="s">
        <v>69</v>
      </c>
      <c r="G11" s="15"/>
      <c r="I11" s="51"/>
      <c r="J11" s="41" t="s">
        <v>61</v>
      </c>
      <c r="L11" s="15"/>
      <c r="M11" s="13"/>
      <c r="O11" s="50">
        <v>0.35</v>
      </c>
      <c r="P11" s="45" t="s">
        <v>23</v>
      </c>
      <c r="R11" s="51"/>
    </row>
    <row r="12" spans="1:18" x14ac:dyDescent="0.25">
      <c r="A12" s="2"/>
      <c r="B12" s="2"/>
      <c r="C12" s="67"/>
      <c r="D12" s="2"/>
      <c r="E12" s="2"/>
      <c r="F12" t="s">
        <v>70</v>
      </c>
      <c r="G12" s="15"/>
      <c r="I12" s="51"/>
      <c r="J12" s="56" t="s">
        <v>28</v>
      </c>
      <c r="L12" s="15"/>
      <c r="M12" s="13"/>
      <c r="O12" s="49"/>
      <c r="P12" s="48"/>
      <c r="R12" s="51"/>
    </row>
    <row r="13" spans="1:18" x14ac:dyDescent="0.25">
      <c r="A13" s="5" t="s">
        <v>13</v>
      </c>
      <c r="B13" s="5"/>
      <c r="C13" s="68">
        <v>0.9335</v>
      </c>
      <c r="D13" s="5"/>
      <c r="E13" s="5" t="s">
        <v>6</v>
      </c>
      <c r="F13" s="59">
        <v>0.9335</v>
      </c>
      <c r="G13" s="15"/>
      <c r="I13" s="51"/>
      <c r="J13" s="56">
        <v>465</v>
      </c>
      <c r="L13" s="15"/>
      <c r="M13" s="13"/>
      <c r="O13" s="49"/>
      <c r="P13" s="48"/>
      <c r="R13" s="51"/>
    </row>
    <row r="14" spans="1:18" x14ac:dyDescent="0.25">
      <c r="A14" s="5" t="s">
        <v>18</v>
      </c>
      <c r="B14" s="5"/>
      <c r="C14" s="64"/>
      <c r="D14" s="5"/>
      <c r="E14" s="5"/>
      <c r="F14" s="58">
        <v>-0.20499999999999999</v>
      </c>
      <c r="G14" s="15"/>
      <c r="I14" s="51"/>
      <c r="J14" s="51"/>
      <c r="L14" s="15"/>
      <c r="M14" s="13"/>
      <c r="O14" s="49"/>
      <c r="P14" s="48"/>
      <c r="R14" s="51"/>
    </row>
    <row r="15" spans="1:18" x14ac:dyDescent="0.25">
      <c r="A15" s="1"/>
      <c r="B15" s="1"/>
      <c r="F15" t="s">
        <v>68</v>
      </c>
      <c r="G15" s="15"/>
      <c r="I15" s="51"/>
      <c r="J15" s="51"/>
      <c r="L15" s="15"/>
      <c r="M15" s="13"/>
      <c r="O15" s="49"/>
      <c r="P15" s="48"/>
      <c r="R15" s="51"/>
    </row>
    <row r="16" spans="1:18" x14ac:dyDescent="0.25">
      <c r="A16" s="1"/>
      <c r="B16" s="1"/>
      <c r="F16">
        <v>0.72850000000000004</v>
      </c>
      <c r="G16" s="15"/>
      <c r="I16" s="51"/>
      <c r="J16" s="51"/>
      <c r="L16" s="15"/>
      <c r="M16" s="13"/>
      <c r="O16" s="49"/>
      <c r="P16" s="48"/>
      <c r="R16" s="51"/>
    </row>
    <row r="17" spans="1:18" x14ac:dyDescent="0.25">
      <c r="A17" s="1"/>
      <c r="B17" s="1"/>
      <c r="F17" s="41">
        <v>-0.35</v>
      </c>
      <c r="G17" s="15"/>
      <c r="I17" s="51"/>
      <c r="J17" s="51"/>
      <c r="L17" s="15"/>
      <c r="M17" s="13"/>
      <c r="O17" s="49"/>
      <c r="P17" s="48"/>
      <c r="R17" s="51"/>
    </row>
    <row r="18" spans="1:18" x14ac:dyDescent="0.25">
      <c r="A18" s="1"/>
      <c r="B18" s="1" t="s">
        <v>42</v>
      </c>
      <c r="C18" s="69"/>
      <c r="D18" s="1"/>
      <c r="E18" s="1"/>
      <c r="F18" t="s">
        <v>68</v>
      </c>
      <c r="G18" s="15"/>
      <c r="I18" s="51"/>
      <c r="J18" s="51"/>
      <c r="L18" s="15"/>
      <c r="M18" s="13"/>
      <c r="O18" s="49"/>
      <c r="P18" s="48"/>
      <c r="R18" s="51"/>
    </row>
    <row r="19" spans="1:18" x14ac:dyDescent="0.25">
      <c r="A19" s="1"/>
      <c r="B19" s="1" t="s">
        <v>40</v>
      </c>
      <c r="C19" s="69" t="s">
        <v>41</v>
      </c>
      <c r="D19" s="1"/>
      <c r="E19" s="1"/>
      <c r="F19">
        <v>0.3785</v>
      </c>
      <c r="G19" s="15"/>
      <c r="I19" s="51"/>
      <c r="J19" s="51"/>
      <c r="L19" s="15"/>
      <c r="M19" s="13"/>
      <c r="O19" s="49"/>
      <c r="P19" s="48"/>
      <c r="R19" s="51"/>
    </row>
    <row r="20" spans="1:18" ht="18.75" x14ac:dyDescent="0.3">
      <c r="A20" s="12"/>
      <c r="B20" s="26">
        <v>4.7153</v>
      </c>
      <c r="C20" s="70">
        <v>2.5440999999999998</v>
      </c>
      <c r="D20" s="22"/>
      <c r="E20" s="23" t="s">
        <v>5</v>
      </c>
      <c r="G20" s="15"/>
      <c r="I20" s="51"/>
      <c r="J20" s="51"/>
      <c r="L20" s="15"/>
      <c r="M20" s="13"/>
      <c r="O20" s="49"/>
      <c r="P20" s="48"/>
      <c r="R20" s="51"/>
    </row>
    <row r="21" spans="1:18" ht="18.75" x14ac:dyDescent="0.3">
      <c r="A21" s="27" t="s">
        <v>35</v>
      </c>
      <c r="B21" s="3"/>
      <c r="C21" s="71"/>
      <c r="D21" s="3"/>
      <c r="E21" s="1"/>
      <c r="G21" s="15"/>
      <c r="I21" s="51"/>
      <c r="J21" s="51"/>
      <c r="L21" s="15"/>
      <c r="M21" s="13"/>
      <c r="O21" s="49"/>
      <c r="P21" s="48"/>
      <c r="R21" s="51"/>
    </row>
    <row r="22" spans="1:18" ht="18.75" x14ac:dyDescent="0.3">
      <c r="A22" s="26" t="s">
        <v>4</v>
      </c>
      <c r="B22" s="3"/>
      <c r="C22" s="70">
        <v>0.97699999999999998</v>
      </c>
      <c r="D22" s="22"/>
      <c r="E22" s="23" t="s">
        <v>5</v>
      </c>
      <c r="F22" t="s">
        <v>46</v>
      </c>
      <c r="G22" s="15"/>
      <c r="I22" s="51"/>
      <c r="J22" s="51"/>
      <c r="L22" s="15"/>
      <c r="M22" s="13"/>
      <c r="O22" s="49"/>
      <c r="P22" s="48"/>
      <c r="R22" s="51"/>
    </row>
    <row r="23" spans="1:18" x14ac:dyDescent="0.25">
      <c r="A23" s="19" t="s">
        <v>36</v>
      </c>
      <c r="B23" s="3"/>
      <c r="C23" s="71"/>
      <c r="D23" s="3"/>
      <c r="E23" s="1"/>
      <c r="G23" s="15"/>
      <c r="I23" s="51"/>
      <c r="J23" s="51"/>
      <c r="L23" s="15"/>
      <c r="M23" s="13"/>
      <c r="O23" s="49"/>
      <c r="P23" s="48"/>
      <c r="R23" s="51"/>
    </row>
    <row r="24" spans="1:18" x14ac:dyDescent="0.25">
      <c r="A24" s="1" t="s">
        <v>37</v>
      </c>
      <c r="B24" s="3"/>
      <c r="C24" s="72">
        <v>1.1941999999999999</v>
      </c>
      <c r="D24" s="20">
        <v>0.27400000000000002</v>
      </c>
      <c r="E24" s="24" t="s">
        <v>6</v>
      </c>
      <c r="F24" s="32">
        <v>3.3048000000000002</v>
      </c>
      <c r="G24" s="57">
        <v>0.27400000000000002</v>
      </c>
      <c r="I24" s="51"/>
      <c r="J24" s="51" t="s">
        <v>29</v>
      </c>
      <c r="L24" s="15"/>
      <c r="M24" s="13"/>
      <c r="O24" s="49"/>
      <c r="P24" s="48"/>
      <c r="R24" s="51"/>
    </row>
    <row r="25" spans="1:18" x14ac:dyDescent="0.25">
      <c r="A25" s="1" t="s">
        <v>38</v>
      </c>
      <c r="B25" s="3"/>
      <c r="C25" s="73"/>
      <c r="D25" s="20">
        <v>0.31619999999999998</v>
      </c>
      <c r="E25" s="1"/>
      <c r="F25" s="58">
        <v>-0.27400000000000002</v>
      </c>
      <c r="G25" s="57">
        <v>0.82799999999999996</v>
      </c>
      <c r="I25" s="51"/>
      <c r="J25" s="51"/>
      <c r="L25" s="13"/>
      <c r="M25" s="13"/>
      <c r="O25" s="48"/>
      <c r="P25" s="48"/>
      <c r="R25" s="51"/>
    </row>
    <row r="26" spans="1:18" x14ac:dyDescent="0.25">
      <c r="A26" s="1" t="s">
        <v>39</v>
      </c>
      <c r="B26" s="3"/>
      <c r="C26" s="73"/>
      <c r="D26" s="20">
        <v>0.1895</v>
      </c>
      <c r="E26" s="1"/>
      <c r="F26" s="58">
        <v>-0.82799999999999996</v>
      </c>
      <c r="G26" s="15"/>
      <c r="I26" s="51"/>
      <c r="J26" s="41" t="s">
        <v>30</v>
      </c>
      <c r="L26" s="3"/>
      <c r="M26" s="13"/>
      <c r="O26" s="51"/>
      <c r="P26" s="48"/>
      <c r="R26" s="51"/>
    </row>
    <row r="27" spans="1:18" x14ac:dyDescent="0.25">
      <c r="A27" s="1"/>
      <c r="B27" s="3"/>
      <c r="C27" s="73"/>
      <c r="D27" s="20">
        <v>0.41449999999999998</v>
      </c>
      <c r="E27" s="1"/>
      <c r="F27" t="s">
        <v>71</v>
      </c>
      <c r="G27" s="15"/>
      <c r="I27" s="51"/>
      <c r="J27" s="56" t="s">
        <v>28</v>
      </c>
      <c r="L27" s="3"/>
      <c r="M27" s="13"/>
      <c r="O27" s="51"/>
      <c r="P27" s="48"/>
      <c r="R27" s="51"/>
    </row>
    <row r="28" spans="1:18" ht="21" x14ac:dyDescent="0.35">
      <c r="A28" s="1"/>
      <c r="B28" s="3"/>
      <c r="C28" s="73"/>
      <c r="D28" s="4"/>
      <c r="E28" s="1"/>
      <c r="F28">
        <v>2.2027999999999999</v>
      </c>
      <c r="G28" s="15"/>
      <c r="I28" s="51"/>
      <c r="J28" s="56">
        <v>468</v>
      </c>
      <c r="L28" s="43">
        <v>0.72</v>
      </c>
      <c r="M28" s="18" t="s">
        <v>22</v>
      </c>
      <c r="O28" s="45">
        <v>0.68279999999999996</v>
      </c>
      <c r="P28" s="48" t="s">
        <v>22</v>
      </c>
      <c r="R28" s="51"/>
    </row>
    <row r="29" spans="1:18" ht="15.75" x14ac:dyDescent="0.25">
      <c r="A29" s="1"/>
      <c r="B29" s="3"/>
      <c r="C29" s="73"/>
      <c r="D29" s="4"/>
      <c r="E29" s="1"/>
      <c r="F29" s="41">
        <v>-0.57579999999999998</v>
      </c>
      <c r="G29" s="15"/>
      <c r="I29" s="51"/>
      <c r="J29" s="51"/>
      <c r="L29" s="3"/>
      <c r="M29" s="14"/>
      <c r="O29" s="51"/>
      <c r="P29" s="46" t="s">
        <v>62</v>
      </c>
      <c r="R29" s="51"/>
    </row>
    <row r="30" spans="1:18" ht="15.75" x14ac:dyDescent="0.25">
      <c r="A30" s="1"/>
      <c r="B30" s="3"/>
      <c r="C30" s="73"/>
      <c r="D30" s="4"/>
      <c r="E30" s="1"/>
      <c r="F30" t="s">
        <v>68</v>
      </c>
      <c r="G30" s="15"/>
      <c r="I30" s="51"/>
      <c r="J30" s="51"/>
      <c r="L30" s="3"/>
      <c r="M30" s="14"/>
      <c r="O30" s="51"/>
      <c r="P30" s="46"/>
      <c r="R30" s="42">
        <f>SUM(R4:R29)</f>
        <v>0</v>
      </c>
    </row>
    <row r="31" spans="1:18" ht="18.75" x14ac:dyDescent="0.3">
      <c r="A31" s="1"/>
      <c r="B31" s="3"/>
      <c r="C31" s="74">
        <f>SUM(C20:C29)</f>
        <v>4.7152999999999992</v>
      </c>
      <c r="D31" s="3"/>
      <c r="E31" s="1"/>
      <c r="F31">
        <v>1.627</v>
      </c>
      <c r="G31" s="11">
        <f>SUM(G5:G30)</f>
        <v>1.3069999999999999</v>
      </c>
      <c r="I31" s="42">
        <f>SUM(I5:I30)</f>
        <v>0.92579999999999996</v>
      </c>
      <c r="J31" s="51">
        <v>0.92579999999999996</v>
      </c>
      <c r="L31" s="16">
        <f>SUM(L4:L30)</f>
        <v>1.2</v>
      </c>
      <c r="M31" s="17" t="s">
        <v>27</v>
      </c>
      <c r="O31" s="52">
        <f>SUM(O4:O30)</f>
        <v>1.0327999999999999</v>
      </c>
      <c r="P31" s="53"/>
    </row>
    <row r="32" spans="1:18" x14ac:dyDescent="0.25">
      <c r="A32" s="2"/>
      <c r="B32" s="2"/>
      <c r="C32" s="39"/>
      <c r="D32" s="39"/>
      <c r="E32" s="39"/>
      <c r="G32" s="10"/>
      <c r="I32" s="10"/>
      <c r="L32" s="14" t="s">
        <v>64</v>
      </c>
      <c r="M32" s="13" t="s">
        <v>24</v>
      </c>
      <c r="O32" s="46"/>
      <c r="P32" s="48"/>
    </row>
    <row r="33" spans="1:16" x14ac:dyDescent="0.25">
      <c r="A33" s="20" t="s">
        <v>14</v>
      </c>
      <c r="B33" s="3"/>
      <c r="C33" s="71"/>
      <c r="D33" s="3"/>
      <c r="E33" s="1"/>
      <c r="F33" s="1"/>
      <c r="G33" s="1"/>
      <c r="H33" s="1"/>
      <c r="I33" s="1"/>
      <c r="L33" s="14" t="s">
        <v>65</v>
      </c>
      <c r="M33" s="13" t="s">
        <v>25</v>
      </c>
      <c r="O33" s="46"/>
      <c r="P33" s="48"/>
    </row>
    <row r="34" spans="1:16" x14ac:dyDescent="0.25">
      <c r="A34" s="7" t="s">
        <v>17</v>
      </c>
      <c r="B34" s="3"/>
      <c r="C34" s="71"/>
      <c r="D34" s="3"/>
      <c r="E34" s="1"/>
      <c r="F34" s="1"/>
      <c r="G34" s="1"/>
      <c r="H34" s="1"/>
      <c r="I34" s="1"/>
      <c r="L34" s="14" t="s">
        <v>66</v>
      </c>
      <c r="M34" s="13" t="s">
        <v>26</v>
      </c>
      <c r="O34" s="46"/>
      <c r="P34" s="48"/>
    </row>
    <row r="35" spans="1:16" x14ac:dyDescent="0.25">
      <c r="A35" s="3" t="s">
        <v>15</v>
      </c>
      <c r="B35" s="3"/>
      <c r="C35" s="71"/>
      <c r="D35" s="3"/>
      <c r="E35" s="1"/>
      <c r="F35" s="1"/>
      <c r="G35" s="1"/>
      <c r="H35" s="1"/>
      <c r="I35" s="1"/>
    </row>
    <row r="36" spans="1:16" x14ac:dyDescent="0.25">
      <c r="A36" s="3" t="s">
        <v>16</v>
      </c>
      <c r="B36" s="3"/>
      <c r="C36" s="71"/>
      <c r="D36" s="3"/>
      <c r="E36" s="1"/>
      <c r="F36" s="1"/>
      <c r="G36" s="1"/>
      <c r="H36" s="1"/>
      <c r="I36" s="1"/>
    </row>
    <row r="37" spans="1:16" x14ac:dyDescent="0.25">
      <c r="A37" s="3" t="s">
        <v>32</v>
      </c>
      <c r="B37" s="1"/>
    </row>
    <row r="38" spans="1:16" x14ac:dyDescent="0.25">
      <c r="A38" s="7" t="s">
        <v>33</v>
      </c>
      <c r="B38" s="1"/>
    </row>
    <row r="39" spans="1:16" ht="15.75" x14ac:dyDescent="0.25">
      <c r="A39" s="25" t="s">
        <v>34</v>
      </c>
      <c r="B39" s="1"/>
    </row>
    <row r="40" spans="1:16" x14ac:dyDescent="0.25">
      <c r="A40" s="1"/>
      <c r="B40" s="1"/>
    </row>
    <row r="41" spans="1:16" x14ac:dyDescent="0.25">
      <c r="A41" s="5"/>
      <c r="B41" s="5"/>
      <c r="C41" s="64"/>
      <c r="D41" s="6">
        <v>0.42849999999999999</v>
      </c>
      <c r="E41" s="5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</row>
    <row r="42" spans="1:16" x14ac:dyDescent="0.25">
      <c r="A42" s="5" t="s">
        <v>0</v>
      </c>
      <c r="B42" s="5">
        <v>3.2385999999999999</v>
      </c>
      <c r="C42" s="65">
        <v>0.8276</v>
      </c>
      <c r="D42" s="6">
        <v>0.39910000000000001</v>
      </c>
      <c r="E42" s="5" t="s">
        <v>6</v>
      </c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1:16" x14ac:dyDescent="0.25">
      <c r="A43" s="5"/>
      <c r="B43" s="5"/>
      <c r="C43" s="64">
        <v>1.206</v>
      </c>
      <c r="D43" s="5">
        <v>1.206</v>
      </c>
      <c r="E43" s="5" t="s">
        <v>6</v>
      </c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</row>
    <row r="44" spans="1:16" x14ac:dyDescent="0.25">
      <c r="A44" s="5"/>
      <c r="B44" s="5"/>
      <c r="C44" s="64">
        <v>0.20499999999999999</v>
      </c>
      <c r="D44" s="5">
        <v>0.20499999999999999</v>
      </c>
      <c r="E44" s="5" t="s">
        <v>6</v>
      </c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1:16" x14ac:dyDescent="0.25">
      <c r="A45" s="5"/>
      <c r="B45" s="5"/>
      <c r="C45" s="66"/>
      <c r="D45" s="8"/>
      <c r="E45" s="8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</row>
    <row r="46" spans="1:16" x14ac:dyDescent="0.25">
      <c r="A46" s="5"/>
      <c r="B46" s="5"/>
      <c r="C46" s="64">
        <f>SUM(C42:C45)</f>
        <v>2.2385999999999999</v>
      </c>
      <c r="D46" s="5">
        <f>SUM(D41:D45)</f>
        <v>2.2385999999999999</v>
      </c>
      <c r="E46" s="5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</row>
    <row r="47" spans="1:16" x14ac:dyDescent="0.25">
      <c r="A47" s="5"/>
      <c r="B47" s="5"/>
      <c r="C47" s="64"/>
      <c r="D47" s="5"/>
      <c r="E47" s="5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</row>
    <row r="48" spans="1:16" x14ac:dyDescent="0.25">
      <c r="A48" s="1" t="s">
        <v>4</v>
      </c>
      <c r="B48" s="3">
        <v>4.7153</v>
      </c>
      <c r="C48" s="75"/>
      <c r="D48" s="7"/>
      <c r="E48" s="9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1:16" x14ac:dyDescent="0.25">
      <c r="A49" s="1"/>
      <c r="B49" s="3"/>
      <c r="C49" s="71"/>
      <c r="D49" s="3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1:16" x14ac:dyDescent="0.25">
      <c r="A50" s="1"/>
      <c r="B50" s="3"/>
      <c r="C50" s="75"/>
      <c r="D50" s="7"/>
      <c r="E50" s="9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x14ac:dyDescent="0.25">
      <c r="A51" s="1"/>
      <c r="B51" s="3"/>
      <c r="C51" s="71"/>
      <c r="D51" s="3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</row>
    <row r="52" spans="1:16" x14ac:dyDescent="0.25">
      <c r="A52" s="1"/>
      <c r="B52" s="3"/>
      <c r="C52" s="73">
        <v>1.1941999999999999</v>
      </c>
      <c r="D52" s="4">
        <v>0.27400000000000002</v>
      </c>
      <c r="E52" s="1" t="s">
        <v>6</v>
      </c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x14ac:dyDescent="0.25">
      <c r="A53" s="1"/>
      <c r="B53" s="3"/>
      <c r="C53" s="73"/>
      <c r="D53" s="4">
        <v>0.31619999999999998</v>
      </c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</row>
    <row r="54" spans="1:16" x14ac:dyDescent="0.25">
      <c r="A54" s="1"/>
      <c r="B54" s="3"/>
      <c r="C54" s="73"/>
      <c r="D54" s="4">
        <v>0.1895</v>
      </c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</row>
    <row r="55" spans="1:16" x14ac:dyDescent="0.25">
      <c r="A55" s="1"/>
      <c r="B55" s="3"/>
      <c r="C55" s="73"/>
      <c r="D55" s="4">
        <v>0.41449999999999998</v>
      </c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</row>
    <row r="56" spans="1:16" x14ac:dyDescent="0.25">
      <c r="A56" s="1"/>
      <c r="B56" s="3"/>
      <c r="C56" s="73"/>
      <c r="D56" s="4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</row>
    <row r="57" spans="1:16" x14ac:dyDescent="0.25">
      <c r="A57" s="1"/>
      <c r="B57" s="3"/>
      <c r="C57" s="73"/>
      <c r="D57" s="4">
        <f>SUM(D52:D55)</f>
        <v>1.1941999999999999</v>
      </c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</row>
    <row r="58" spans="1:16" x14ac:dyDescent="0.25">
      <c r="A58" s="1"/>
      <c r="B58" s="3"/>
      <c r="C58" s="73"/>
      <c r="D58" s="4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</row>
    <row r="59" spans="1:16" x14ac:dyDescent="0.25">
      <c r="A59" s="1"/>
      <c r="B59" s="3"/>
      <c r="C59" s="71">
        <f>SUM(C48:C57)</f>
        <v>1.1941999999999999</v>
      </c>
      <c r="D59" s="3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</row>
    <row r="60" spans="1:16" x14ac:dyDescent="0.25">
      <c r="A60" s="1"/>
      <c r="B60" s="1"/>
    </row>
    <row r="61" spans="1:16" ht="18.75" x14ac:dyDescent="0.3">
      <c r="A61" s="1" t="s">
        <v>19</v>
      </c>
      <c r="B61" s="1"/>
      <c r="C61">
        <f>SUM(C46+C59)</f>
        <v>3.4327999999999999</v>
      </c>
      <c r="M61" s="34" t="s">
        <v>50</v>
      </c>
      <c r="O61" s="36" t="s">
        <v>51</v>
      </c>
    </row>
    <row r="62" spans="1:16" ht="18.75" x14ac:dyDescent="0.3">
      <c r="A62" s="1"/>
      <c r="B62" s="1"/>
      <c r="M62" s="35"/>
      <c r="O62" s="37" t="s">
        <v>52</v>
      </c>
    </row>
    <row r="63" spans="1:16" ht="18.75" x14ac:dyDescent="0.3">
      <c r="A63" s="1" t="s">
        <v>20</v>
      </c>
      <c r="B63" s="21">
        <v>0.9335</v>
      </c>
      <c r="C63" t="s">
        <v>45</v>
      </c>
      <c r="M63" s="35">
        <v>0.9335</v>
      </c>
      <c r="O63" s="61" t="s">
        <v>79</v>
      </c>
    </row>
    <row r="64" spans="1:16" ht="18.75" x14ac:dyDescent="0.3">
      <c r="A64" s="1"/>
      <c r="B64" s="23">
        <v>3.3048000000000002</v>
      </c>
      <c r="C64" s="30" t="s">
        <v>46</v>
      </c>
      <c r="D64" s="31" t="s">
        <v>48</v>
      </c>
      <c r="E64" s="31"/>
      <c r="F64" s="31"/>
      <c r="G64" s="29"/>
      <c r="H64" s="29"/>
      <c r="I64" s="29"/>
      <c r="J64" s="29"/>
      <c r="K64" s="28"/>
      <c r="L64" s="28"/>
      <c r="M64" s="35">
        <v>2.9224000000000001</v>
      </c>
      <c r="O64" s="63">
        <v>0.38240000000000002</v>
      </c>
    </row>
    <row r="65" spans="1:15" ht="18.75" x14ac:dyDescent="0.3">
      <c r="A65" s="1" t="s">
        <v>43</v>
      </c>
      <c r="B65" s="38">
        <v>0.42309999999999998</v>
      </c>
      <c r="D65" s="77" t="s">
        <v>49</v>
      </c>
      <c r="E65" s="78"/>
      <c r="F65" s="78"/>
      <c r="G65" s="78"/>
      <c r="H65" s="78"/>
      <c r="I65" s="78"/>
      <c r="J65" s="78"/>
      <c r="K65" s="78"/>
      <c r="L65" s="78"/>
      <c r="M65" s="35"/>
      <c r="O65" s="63"/>
    </row>
    <row r="66" spans="1:15" ht="18.75" x14ac:dyDescent="0.3">
      <c r="A66" s="1" t="s">
        <v>44</v>
      </c>
      <c r="B66" s="1"/>
      <c r="D66" s="79" t="s">
        <v>47</v>
      </c>
      <c r="E66" s="80"/>
      <c r="F66" s="80"/>
      <c r="G66" s="80"/>
      <c r="H66" s="80"/>
      <c r="I66" s="80"/>
      <c r="J66" s="80"/>
      <c r="K66" s="80"/>
      <c r="L66" s="80"/>
      <c r="M66" s="35"/>
      <c r="O66" s="63"/>
    </row>
    <row r="67" spans="1:15" ht="18.75" x14ac:dyDescent="0.3">
      <c r="A67" s="1"/>
      <c r="B67" s="1"/>
      <c r="D67" s="81" t="s">
        <v>72</v>
      </c>
      <c r="E67" s="82"/>
      <c r="F67" s="82"/>
      <c r="G67" s="82"/>
      <c r="H67" s="82"/>
      <c r="I67" s="82"/>
      <c r="J67" s="82"/>
      <c r="K67" s="82"/>
      <c r="L67" s="82"/>
      <c r="M67" s="35">
        <v>0.29559999999999997</v>
      </c>
      <c r="O67" s="63">
        <v>0.1275</v>
      </c>
    </row>
    <row r="68" spans="1:15" ht="18.75" x14ac:dyDescent="0.3">
      <c r="A68" s="1"/>
      <c r="B68" s="1"/>
      <c r="M68" s="35"/>
      <c r="O68" s="37"/>
    </row>
    <row r="69" spans="1:15" ht="18.75" x14ac:dyDescent="0.3">
      <c r="A69" s="1" t="s">
        <v>53</v>
      </c>
      <c r="B69" s="1">
        <f>SUM(B63:B68)</f>
        <v>4.6614000000000004</v>
      </c>
      <c r="L69" s="19" t="s">
        <v>77</v>
      </c>
      <c r="M69" s="60">
        <f>SUM(M63:M67)</f>
        <v>4.1515000000000004</v>
      </c>
      <c r="N69">
        <f t="shared" ref="N69:O69" si="0">SUM(N63:N67)</f>
        <v>0</v>
      </c>
      <c r="O69" s="62">
        <f t="shared" si="0"/>
        <v>0.50990000000000002</v>
      </c>
    </row>
    <row r="70" spans="1:15" x14ac:dyDescent="0.25">
      <c r="A70" s="1" t="s">
        <v>54</v>
      </c>
      <c r="B70" s="1"/>
      <c r="L70" t="s">
        <v>73</v>
      </c>
      <c r="M70">
        <v>-1.2</v>
      </c>
      <c r="O70" t="s">
        <v>78</v>
      </c>
    </row>
    <row r="71" spans="1:15" x14ac:dyDescent="0.25">
      <c r="L71" t="s">
        <v>74</v>
      </c>
      <c r="M71">
        <v>-1.0327999999999999</v>
      </c>
    </row>
    <row r="72" spans="1:15" ht="21" x14ac:dyDescent="0.35">
      <c r="A72" s="1" t="s">
        <v>80</v>
      </c>
      <c r="B72" s="1">
        <v>-0.38240000000000002</v>
      </c>
      <c r="L72" s="76" t="s">
        <v>75</v>
      </c>
      <c r="M72" s="76">
        <f>SUM(M69:M71)</f>
        <v>1.9187000000000003</v>
      </c>
    </row>
    <row r="73" spans="1:15" ht="21" x14ac:dyDescent="0.35">
      <c r="A73" s="1" t="s">
        <v>81</v>
      </c>
      <c r="B73" s="1">
        <v>-0.1275</v>
      </c>
      <c r="L73" s="76" t="s">
        <v>76</v>
      </c>
      <c r="M73" s="76"/>
    </row>
    <row r="74" spans="1:15" x14ac:dyDescent="0.25">
      <c r="A74" s="1"/>
      <c r="B74" s="1"/>
    </row>
    <row r="75" spans="1:15" x14ac:dyDescent="0.25">
      <c r="A75" s="1" t="s">
        <v>82</v>
      </c>
      <c r="B75" s="1">
        <f>SUM(B69:B73)</f>
        <v>4.1515000000000004</v>
      </c>
    </row>
  </sheetData>
  <mergeCells count="3">
    <mergeCell ref="D65:L65"/>
    <mergeCell ref="D66:L66"/>
    <mergeCell ref="D67:L67"/>
  </mergeCells>
  <printOptions horizontalCentered="1" verticalCentered="1"/>
  <pageMargins left="0" right="0" top="0.35433070866141736" bottom="0.35433070866141736" header="0.11811023622047245" footer="0.11811023622047245"/>
  <pageSetup paperSize="8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"/>
  <sheetViews>
    <sheetView tabSelected="1" topLeftCell="A10" workbookViewId="0">
      <selection activeCell="G32" sqref="G32"/>
    </sheetView>
  </sheetViews>
  <sheetFormatPr baseColWidth="10" defaultRowHeight="15" x14ac:dyDescent="0.25"/>
  <cols>
    <col min="2" max="2" width="29.85546875" bestFit="1" customWidth="1"/>
    <col min="4" max="4" width="11.85546875" bestFit="1" customWidth="1"/>
    <col min="6" max="6" width="19.7109375" bestFit="1" customWidth="1"/>
    <col min="8" max="8" width="3.140625" customWidth="1"/>
    <col min="9" max="9" width="34.7109375" bestFit="1" customWidth="1"/>
    <col min="10" max="10" width="29.5703125" bestFit="1" customWidth="1"/>
    <col min="11" max="11" width="15.140625" bestFit="1" customWidth="1"/>
  </cols>
  <sheetData>
    <row r="1" spans="1:11" ht="18.75" x14ac:dyDescent="0.3">
      <c r="A1" s="83"/>
      <c r="B1" s="83"/>
      <c r="C1" s="83"/>
      <c r="D1" s="83"/>
      <c r="E1" s="83"/>
      <c r="F1" s="83" t="s">
        <v>87</v>
      </c>
      <c r="G1" s="83"/>
      <c r="H1" s="83"/>
      <c r="I1" s="83" t="s">
        <v>7</v>
      </c>
      <c r="J1" s="91" t="s">
        <v>93</v>
      </c>
      <c r="K1" s="89" t="s">
        <v>107</v>
      </c>
    </row>
    <row r="2" spans="1:11" ht="18.75" x14ac:dyDescent="0.3">
      <c r="A2" s="83"/>
      <c r="B2" s="83"/>
      <c r="C2" s="83"/>
      <c r="D2" s="83"/>
      <c r="E2" s="83"/>
      <c r="F2" s="83" t="s">
        <v>88</v>
      </c>
      <c r="G2" s="83"/>
      <c r="H2" s="83"/>
      <c r="I2" s="83" t="s">
        <v>92</v>
      </c>
      <c r="J2" s="91" t="s">
        <v>94</v>
      </c>
      <c r="K2" s="89" t="s">
        <v>110</v>
      </c>
    </row>
    <row r="3" spans="1:11" ht="21" x14ac:dyDescent="0.35">
      <c r="A3" s="83"/>
      <c r="B3" s="83"/>
      <c r="C3" s="83"/>
      <c r="D3" s="83"/>
      <c r="E3" s="83"/>
      <c r="F3" s="83"/>
      <c r="G3" s="83"/>
      <c r="H3" s="83"/>
      <c r="I3" s="83"/>
      <c r="J3" s="92">
        <f>SUM(D12+0)</f>
        <v>0.9335</v>
      </c>
      <c r="K3" s="3"/>
    </row>
    <row r="4" spans="1:11" ht="18.75" x14ac:dyDescent="0.3">
      <c r="A4" s="83"/>
      <c r="B4" s="83"/>
      <c r="C4" s="83"/>
      <c r="D4" s="83"/>
      <c r="E4" s="83"/>
      <c r="F4" s="83"/>
      <c r="G4" s="83"/>
      <c r="H4" s="83"/>
      <c r="I4" s="83"/>
      <c r="J4" s="91"/>
      <c r="K4" s="3"/>
    </row>
    <row r="5" spans="1:11" ht="18.75" x14ac:dyDescent="0.3">
      <c r="A5" s="83"/>
      <c r="B5" s="83"/>
      <c r="C5" s="83"/>
      <c r="D5" s="83"/>
      <c r="E5" s="83"/>
      <c r="F5" s="83"/>
      <c r="G5" s="83"/>
      <c r="H5" s="83"/>
      <c r="I5" s="83"/>
      <c r="J5" s="91"/>
      <c r="K5" s="3"/>
    </row>
    <row r="6" spans="1:11" ht="18.75" x14ac:dyDescent="0.3">
      <c r="A6" s="83"/>
      <c r="B6" s="83" t="s">
        <v>85</v>
      </c>
      <c r="C6" s="83"/>
      <c r="D6" s="83">
        <v>0.35</v>
      </c>
      <c r="E6" s="83"/>
      <c r="F6" s="83" t="s">
        <v>86</v>
      </c>
      <c r="G6" s="83"/>
      <c r="H6" s="83"/>
      <c r="I6" s="83"/>
      <c r="J6" s="91"/>
      <c r="K6" s="3"/>
    </row>
    <row r="7" spans="1:11" ht="18.75" x14ac:dyDescent="0.3">
      <c r="A7" s="83"/>
      <c r="B7" s="83"/>
      <c r="C7" s="83"/>
      <c r="D7" s="83">
        <v>0.10349999999999999</v>
      </c>
      <c r="E7" s="83"/>
      <c r="F7" s="83" t="s">
        <v>89</v>
      </c>
      <c r="G7" s="83"/>
      <c r="H7" s="83"/>
      <c r="I7" s="84">
        <v>0.10349999999999999</v>
      </c>
      <c r="J7" s="91"/>
      <c r="K7" s="3"/>
    </row>
    <row r="8" spans="1:11" ht="18.75" x14ac:dyDescent="0.3">
      <c r="A8" s="83"/>
      <c r="B8" s="83"/>
      <c r="C8" s="83"/>
      <c r="D8" s="83">
        <v>0.48</v>
      </c>
      <c r="E8" s="83"/>
      <c r="F8" s="83" t="s">
        <v>90</v>
      </c>
      <c r="G8" s="83"/>
      <c r="H8" s="83"/>
      <c r="I8" s="83"/>
      <c r="J8" s="91"/>
      <c r="K8" s="3"/>
    </row>
    <row r="9" spans="1:11" ht="18.75" x14ac:dyDescent="0.3">
      <c r="A9" s="83"/>
      <c r="B9" s="83"/>
      <c r="C9" s="83"/>
      <c r="D9" s="83"/>
      <c r="E9" s="83"/>
      <c r="F9" s="83"/>
      <c r="G9" s="83"/>
      <c r="H9" s="83"/>
      <c r="I9" s="83"/>
      <c r="J9" s="91"/>
      <c r="K9" s="3"/>
    </row>
    <row r="10" spans="1:11" ht="18.75" x14ac:dyDescent="0.3">
      <c r="A10" s="83"/>
      <c r="B10" s="83"/>
      <c r="C10" s="83"/>
      <c r="D10" s="83"/>
      <c r="E10" s="83"/>
      <c r="F10" s="83"/>
      <c r="G10" s="83"/>
      <c r="H10" s="83"/>
      <c r="I10" s="83"/>
      <c r="J10" s="91"/>
      <c r="K10" s="3"/>
    </row>
    <row r="11" spans="1:11" ht="18.75" x14ac:dyDescent="0.3">
      <c r="A11" s="83"/>
      <c r="B11" s="83"/>
      <c r="C11" s="83"/>
      <c r="D11" s="83"/>
      <c r="E11" s="83"/>
      <c r="F11" s="83"/>
      <c r="G11" s="83"/>
      <c r="H11" s="83"/>
      <c r="I11" s="83"/>
      <c r="J11" s="93">
        <v>-0.10349999999999999</v>
      </c>
      <c r="K11" s="3"/>
    </row>
    <row r="12" spans="1:11" ht="21" x14ac:dyDescent="0.35">
      <c r="A12" s="83"/>
      <c r="B12" s="86" t="s">
        <v>91</v>
      </c>
      <c r="C12" s="86"/>
      <c r="D12" s="87">
        <f>SUM(D6:D11)</f>
        <v>0.9335</v>
      </c>
      <c r="E12" s="83"/>
      <c r="F12" s="83"/>
      <c r="G12" s="83"/>
      <c r="H12" s="83"/>
      <c r="I12" s="83"/>
      <c r="J12" s="95">
        <f>SUM(J3:J11)</f>
        <v>0.83</v>
      </c>
      <c r="K12" s="3">
        <f>SUM(J12+0)</f>
        <v>0.83</v>
      </c>
    </row>
    <row r="13" spans="1:11" x14ac:dyDescent="0.25">
      <c r="K13" s="3"/>
    </row>
    <row r="14" spans="1:11" x14ac:dyDescent="0.25">
      <c r="K14" s="3"/>
    </row>
    <row r="15" spans="1:11" x14ac:dyDescent="0.25">
      <c r="K15" s="3"/>
    </row>
    <row r="16" spans="1:11" x14ac:dyDescent="0.25">
      <c r="K16" s="3"/>
    </row>
    <row r="17" spans="1:11" ht="18.75" x14ac:dyDescent="0.3">
      <c r="A17" s="83"/>
      <c r="B17" s="83"/>
      <c r="C17" s="83"/>
      <c r="D17" s="83"/>
      <c r="E17" s="83"/>
      <c r="F17" s="83" t="s">
        <v>87</v>
      </c>
      <c r="G17" s="83"/>
      <c r="H17" s="83"/>
      <c r="I17" s="83" t="s">
        <v>7</v>
      </c>
      <c r="J17" s="91" t="s">
        <v>93</v>
      </c>
      <c r="K17" s="3"/>
    </row>
    <row r="18" spans="1:11" ht="18.75" x14ac:dyDescent="0.3">
      <c r="A18" s="83"/>
      <c r="B18" s="83"/>
      <c r="C18" s="83"/>
      <c r="D18" s="83"/>
      <c r="E18" s="83"/>
      <c r="F18" s="83" t="s">
        <v>88</v>
      </c>
      <c r="G18" s="83"/>
      <c r="H18" s="83"/>
      <c r="I18" s="83" t="s">
        <v>92</v>
      </c>
      <c r="J18" s="91" t="s">
        <v>94</v>
      </c>
      <c r="K18" s="3"/>
    </row>
    <row r="19" spans="1:11" ht="21" x14ac:dyDescent="0.35">
      <c r="A19" s="83"/>
      <c r="B19" s="83"/>
      <c r="C19" s="83"/>
      <c r="D19" s="83"/>
      <c r="E19" s="83"/>
      <c r="F19" s="83"/>
      <c r="G19" s="83"/>
      <c r="H19" s="83"/>
      <c r="I19" s="83"/>
      <c r="J19" s="92">
        <v>2.9224000000000001</v>
      </c>
      <c r="K19" s="3"/>
    </row>
    <row r="20" spans="1:11" ht="18.75" x14ac:dyDescent="0.3">
      <c r="A20" s="83"/>
      <c r="B20" s="83"/>
      <c r="C20" s="83"/>
      <c r="D20" s="83"/>
      <c r="E20" s="83"/>
      <c r="F20" s="83"/>
      <c r="G20" s="83"/>
      <c r="H20" s="83"/>
      <c r="I20" s="83"/>
      <c r="J20" s="91"/>
      <c r="K20" s="3"/>
    </row>
    <row r="21" spans="1:11" ht="18.75" x14ac:dyDescent="0.3">
      <c r="A21" s="83"/>
      <c r="B21" s="83"/>
      <c r="C21" s="83"/>
      <c r="D21" s="83"/>
      <c r="E21" s="83"/>
      <c r="F21" s="83"/>
      <c r="G21" s="83"/>
      <c r="H21" s="83"/>
      <c r="I21" s="83"/>
      <c r="J21" s="91"/>
      <c r="K21" s="3"/>
    </row>
    <row r="22" spans="1:11" ht="18.75" x14ac:dyDescent="0.3">
      <c r="A22" s="83"/>
      <c r="B22" s="83" t="s">
        <v>95</v>
      </c>
      <c r="C22" s="83"/>
      <c r="D22" s="83">
        <v>0.42309999999999998</v>
      </c>
      <c r="E22" s="83"/>
      <c r="F22" s="83" t="s">
        <v>96</v>
      </c>
      <c r="G22" s="83"/>
      <c r="H22" s="83"/>
      <c r="I22" s="90">
        <f>SUM(D22+0)</f>
        <v>0.42309999999999998</v>
      </c>
      <c r="J22" s="91">
        <v>-0.42299999999999999</v>
      </c>
      <c r="K22" s="3"/>
    </row>
    <row r="23" spans="1:11" ht="18.75" x14ac:dyDescent="0.3">
      <c r="A23" s="83"/>
      <c r="B23" s="83" t="s">
        <v>111</v>
      </c>
      <c r="C23" s="83"/>
      <c r="D23" s="83">
        <v>0.72</v>
      </c>
      <c r="E23" s="83"/>
      <c r="F23" s="83" t="s">
        <v>90</v>
      </c>
      <c r="G23" s="83"/>
      <c r="H23" s="83"/>
      <c r="I23" s="85"/>
      <c r="J23" s="91"/>
      <c r="K23" s="3"/>
    </row>
    <row r="24" spans="1:11" ht="18.75" x14ac:dyDescent="0.3">
      <c r="A24" s="83"/>
      <c r="B24" s="83" t="s">
        <v>112</v>
      </c>
      <c r="C24" s="83"/>
      <c r="D24" s="83">
        <v>0.41449999999999998</v>
      </c>
      <c r="E24" s="83"/>
      <c r="F24" s="83" t="s">
        <v>97</v>
      </c>
      <c r="G24" s="83"/>
      <c r="H24" s="83"/>
      <c r="I24" s="90">
        <v>0.41449999999999998</v>
      </c>
      <c r="J24" s="91">
        <v>-0.41449999999999998</v>
      </c>
      <c r="K24" s="3"/>
    </row>
    <row r="25" spans="1:11" ht="18.75" x14ac:dyDescent="0.3">
      <c r="A25" s="83"/>
      <c r="B25" s="83" t="s">
        <v>34</v>
      </c>
      <c r="C25" s="83"/>
      <c r="D25" s="83">
        <v>0.3155</v>
      </c>
      <c r="E25" s="83"/>
      <c r="F25" s="83" t="s">
        <v>96</v>
      </c>
      <c r="G25" s="83"/>
      <c r="H25" s="83"/>
      <c r="I25" s="90">
        <f>SUM(D25+0)</f>
        <v>0.3155</v>
      </c>
      <c r="J25" s="91">
        <v>-0.3155</v>
      </c>
      <c r="K25" s="3"/>
    </row>
    <row r="26" spans="1:11" ht="18.75" x14ac:dyDescent="0.3">
      <c r="A26" s="83"/>
      <c r="B26" s="83"/>
      <c r="C26" s="83"/>
      <c r="D26" s="83">
        <v>0.68279999999999996</v>
      </c>
      <c r="E26" s="83"/>
      <c r="F26" s="83" t="s">
        <v>98</v>
      </c>
      <c r="G26" s="83"/>
      <c r="H26" s="83"/>
      <c r="I26" s="83"/>
      <c r="J26" s="91"/>
      <c r="K26" s="3"/>
    </row>
    <row r="27" spans="1:11" ht="18.75" x14ac:dyDescent="0.3">
      <c r="A27" s="83"/>
      <c r="B27" s="83"/>
      <c r="C27" s="83"/>
      <c r="D27" s="83">
        <v>0.36649999999999999</v>
      </c>
      <c r="E27" s="83"/>
      <c r="F27" s="83" t="s">
        <v>96</v>
      </c>
      <c r="G27" s="83"/>
      <c r="H27" s="83"/>
      <c r="I27" s="90">
        <f>SUM(D27+0)</f>
        <v>0.36649999999999999</v>
      </c>
      <c r="J27" s="94">
        <v>-0.36649999999999999</v>
      </c>
      <c r="K27" s="3"/>
    </row>
    <row r="28" spans="1:11" ht="21" x14ac:dyDescent="0.35">
      <c r="A28" s="83"/>
      <c r="B28" s="83" t="s">
        <v>113</v>
      </c>
      <c r="C28" s="83"/>
      <c r="D28" s="87">
        <f>SUM(D22:D27)</f>
        <v>2.9223999999999997</v>
      </c>
      <c r="E28" s="83"/>
      <c r="F28" s="83"/>
      <c r="G28" s="83"/>
      <c r="H28" s="83"/>
      <c r="I28" s="83"/>
      <c r="J28" s="95">
        <f>SUM(J19:J27)</f>
        <v>1.4029</v>
      </c>
      <c r="K28" s="3">
        <f>SUM(J28+0)</f>
        <v>1.4029</v>
      </c>
    </row>
    <row r="29" spans="1:11" x14ac:dyDescent="0.25">
      <c r="B29" s="88" t="s">
        <v>101</v>
      </c>
      <c r="K29" s="3"/>
    </row>
    <row r="30" spans="1:11" ht="21" x14ac:dyDescent="0.35">
      <c r="B30" t="s">
        <v>99</v>
      </c>
      <c r="I30" s="96">
        <f>SUM(I7:I28)</f>
        <v>1.6231</v>
      </c>
      <c r="K30" s="89">
        <f>SUM(K2:K28)</f>
        <v>2.2328999999999999</v>
      </c>
    </row>
    <row r="31" spans="1:11" ht="21" x14ac:dyDescent="0.35">
      <c r="B31" t="s">
        <v>100</v>
      </c>
      <c r="I31" s="96" t="s">
        <v>108</v>
      </c>
    </row>
    <row r="32" spans="1:11" ht="21" x14ac:dyDescent="0.35">
      <c r="B32" s="30" t="s">
        <v>102</v>
      </c>
      <c r="I32" s="96" t="s">
        <v>109</v>
      </c>
    </row>
    <row r="33" spans="2:2" x14ac:dyDescent="0.25">
      <c r="B33" t="s">
        <v>103</v>
      </c>
    </row>
    <row r="34" spans="2:2" x14ac:dyDescent="0.25">
      <c r="B34" t="s">
        <v>104</v>
      </c>
    </row>
    <row r="35" spans="2:2" x14ac:dyDescent="0.25">
      <c r="B35" t="s">
        <v>105</v>
      </c>
    </row>
    <row r="36" spans="2:2" x14ac:dyDescent="0.25">
      <c r="B36" s="28" t="s">
        <v>106</v>
      </c>
    </row>
  </sheetData>
  <pageMargins left="0.7" right="0.7" top="0.75" bottom="0.75" header="0.3" footer="0.3"/>
  <pageSetup paperSize="8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anciennes parcelles</vt:lpstr>
      <vt:lpstr>nouvelles parcelles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af</dc:creator>
  <cp:lastModifiedBy>af</cp:lastModifiedBy>
  <cp:lastPrinted>2016-11-02T15:39:00Z</cp:lastPrinted>
  <dcterms:created xsi:type="dcterms:W3CDTF">2012-04-16T15:06:54Z</dcterms:created>
  <dcterms:modified xsi:type="dcterms:W3CDTF">2016-11-02T15:43:54Z</dcterms:modified>
</cp:coreProperties>
</file>