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 BALLOT PION\02 PION  Le Meilleur du Vin\2022\"/>
    </mc:Choice>
  </mc:AlternateContent>
  <xr:revisionPtr revIDLastSave="0" documentId="13_ncr:1_{4F94BDF6-728A-4EC9-A090-9FB6C8CAE31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20" i="1"/>
  <c r="F21" i="1"/>
  <c r="G18" i="1"/>
  <c r="G12" i="1"/>
  <c r="G13" i="1"/>
  <c r="H14" i="1"/>
  <c r="H11" i="1"/>
  <c r="H17" i="1"/>
  <c r="G16" i="1"/>
  <c r="H15" i="1"/>
  <c r="H6" i="1"/>
  <c r="H7" i="1"/>
  <c r="G8" i="1"/>
  <c r="H9" i="1"/>
  <c r="G10" i="1"/>
  <c r="H21" i="1" l="1"/>
  <c r="H22" i="1" s="1"/>
  <c r="H23" i="1" s="1"/>
  <c r="G21" i="1"/>
  <c r="F22" i="1"/>
  <c r="F23" i="1" s="1"/>
  <c r="G22" i="1" l="1"/>
  <c r="G23" i="1" s="1"/>
</calcChain>
</file>

<file path=xl/sharedStrings.xml><?xml version="1.0" encoding="utf-8"?>
<sst xmlns="http://schemas.openxmlformats.org/spreadsheetml/2006/main" count="44" uniqueCount="40">
  <si>
    <t>TOTAL HT</t>
  </si>
  <si>
    <t>TTC</t>
  </si>
  <si>
    <t>TVA 20%</t>
  </si>
  <si>
    <t>DATE</t>
  </si>
  <si>
    <t>Nom Client</t>
  </si>
  <si>
    <t>COM EN ATTENTE</t>
  </si>
  <si>
    <t>COM A REGLER</t>
  </si>
  <si>
    <t>PION - LE MEILLEUR DU VIN</t>
  </si>
  <si>
    <t>N° facture</t>
  </si>
  <si>
    <t>MONTANT HT</t>
  </si>
  <si>
    <t>DOMAINE AF GROS - ETAT DES VENTES AU 30 JUIN 2022</t>
  </si>
  <si>
    <t>CODE CLIENT</t>
  </si>
  <si>
    <t>VIEILLE</t>
  </si>
  <si>
    <t>LA VIEILLE FORGE</t>
  </si>
  <si>
    <t>JANRES</t>
  </si>
  <si>
    <t>RESTAURANT JAN</t>
  </si>
  <si>
    <t>CHÂTEAU DE LA CHEVRE D'OR</t>
  </si>
  <si>
    <t>CHEVREO</t>
  </si>
  <si>
    <t>CAVAVIN</t>
  </si>
  <si>
    <t>LILYOFT</t>
  </si>
  <si>
    <t>LILY OF THE VALLEY</t>
  </si>
  <si>
    <t>MATSUSH</t>
  </si>
  <si>
    <t>MATSUSHIMA</t>
  </si>
  <si>
    <t>MAISONG</t>
  </si>
  <si>
    <t>MAISON GABIN</t>
  </si>
  <si>
    <t>MARTINE</t>
  </si>
  <si>
    <t>ETS MARTIN</t>
  </si>
  <si>
    <t>UNIVERR</t>
  </si>
  <si>
    <t>CLIMATS UNIVERRE</t>
  </si>
  <si>
    <t>CLOS DES MILLESIMES</t>
  </si>
  <si>
    <t>CLOSMIL</t>
  </si>
  <si>
    <t>IDEALWINE</t>
  </si>
  <si>
    <t>IDEALWI</t>
  </si>
  <si>
    <t>RESLAPE</t>
  </si>
  <si>
    <t>LAPEROUSE</t>
  </si>
  <si>
    <t>ALTOAIX</t>
  </si>
  <si>
    <t>ALTO</t>
  </si>
  <si>
    <t>PRESTIG</t>
  </si>
  <si>
    <t>PRESTIGE CELLAR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</si>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</sst>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36"/>
      <color indexed="12"/>
      <name val="Arial"/>
      <family val="2"/>
    </font>
    <font>
      <b/>
      <sz val="18"/>
      <color indexed="12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0" fillId="0" borderId="0" xfId="0" applyNumberFormat="1"/>
    <xf numFmtId="0" fontId="10" fillId="0" borderId="0" xfId="0" applyFont="1"/>
    <xf numFmtId="0" fontId="11" fillId="0" borderId="0" xfId="1" applyFont="1" applyBorder="1"/>
    <xf numFmtId="0" fontId="11" fillId="0" borderId="0" xfId="1" applyFont="1"/>
    <xf numFmtId="9" fontId="11" fillId="0" borderId="0" xfId="1" applyNumberFormat="1" applyFont="1" applyBorder="1" applyAlignment="1">
      <alignment horizontal="center"/>
    </xf>
    <xf numFmtId="0" fontId="10" fillId="0" borderId="0" xfId="0" applyFont="1" applyBorder="1"/>
    <xf numFmtId="14" fontId="12" fillId="0" borderId="1" xfId="1" applyNumberFormat="1" applyFont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2" fontId="12" fillId="0" borderId="2" xfId="1" applyNumberFormat="1" applyFont="1" applyBorder="1" applyAlignment="1">
      <alignment horizontal="center"/>
    </xf>
    <xf numFmtId="2" fontId="13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44" fontId="12" fillId="0" borderId="1" xfId="1" applyNumberFormat="1" applyFont="1" applyFill="1" applyBorder="1" applyAlignment="1">
      <alignment horizontal="center"/>
    </xf>
    <xf numFmtId="44" fontId="10" fillId="0" borderId="0" xfId="0" applyNumberFormat="1" applyFont="1"/>
    <xf numFmtId="0" fontId="12" fillId="0" borderId="3" xfId="1" applyFont="1" applyBorder="1" applyAlignment="1">
      <alignment horizontal="center"/>
    </xf>
    <xf numFmtId="44" fontId="12" fillId="0" borderId="1" xfId="1" applyNumberFormat="1" applyFont="1" applyFill="1" applyBorder="1"/>
    <xf numFmtId="164" fontId="12" fillId="0" borderId="1" xfId="1" applyNumberFormat="1" applyFont="1" applyFill="1" applyBorder="1"/>
    <xf numFmtId="44" fontId="13" fillId="3" borderId="1" xfId="1" applyNumberFormat="1" applyFont="1" applyFill="1" applyBorder="1"/>
    <xf numFmtId="164" fontId="10" fillId="0" borderId="0" xfId="0" applyNumberFormat="1" applyFont="1"/>
    <xf numFmtId="0" fontId="10" fillId="0" borderId="1" xfId="0" applyFont="1" applyBorder="1"/>
    <xf numFmtId="0" fontId="14" fillId="0" borderId="1" xfId="0" applyFont="1" applyBorder="1"/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2" fontId="13" fillId="0" borderId="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15" fillId="0" borderId="1" xfId="1" applyFont="1" applyFill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0" fontId="8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7" workbookViewId="0">
      <selection activeCell="J13" sqref="J13"/>
    </sheetView>
  </sheetViews>
  <sheetFormatPr baseColWidth="10" defaultColWidth="11.36328125" defaultRowHeight="14.5" x14ac:dyDescent="0.35"/>
  <cols>
    <col min="1" max="1" width="5.26953125" customWidth="1"/>
    <col min="2" max="2" width="17.6328125" bestFit="1" customWidth="1"/>
    <col min="3" max="3" width="16" customWidth="1"/>
    <col min="4" max="4" width="18.81640625" customWidth="1"/>
    <col min="5" max="5" width="41" customWidth="1"/>
    <col min="6" max="6" width="24.1796875" customWidth="1"/>
    <col min="7" max="7" width="18.90625" bestFit="1" customWidth="1"/>
    <col min="8" max="8" width="25.1796875" customWidth="1"/>
  </cols>
  <sheetData>
    <row r="1" spans="2:10" ht="45" x14ac:dyDescent="0.9">
      <c r="B1" s="37" t="s">
        <v>7</v>
      </c>
      <c r="C1" s="37"/>
      <c r="D1" s="37"/>
      <c r="E1" s="37"/>
      <c r="F1" s="37"/>
      <c r="G1" s="37"/>
      <c r="H1" s="37"/>
      <c r="I1" s="37"/>
    </row>
    <row r="2" spans="2:10" ht="15.5" x14ac:dyDescent="0.35">
      <c r="B2" s="4"/>
      <c r="C2" s="4"/>
      <c r="D2" s="4"/>
      <c r="E2" s="4"/>
      <c r="F2" s="4"/>
      <c r="G2" s="4"/>
      <c r="H2" s="4"/>
      <c r="I2" s="4"/>
    </row>
    <row r="3" spans="2:10" s="10" customFormat="1" ht="23" customHeight="1" x14ac:dyDescent="0.55000000000000004">
      <c r="B3" s="38" t="s">
        <v>10</v>
      </c>
      <c r="C3" s="38"/>
      <c r="D3" s="38"/>
      <c r="E3" s="38"/>
      <c r="F3" s="38"/>
      <c r="G3" s="38"/>
      <c r="H3" s="38"/>
      <c r="I3" s="38"/>
    </row>
    <row r="4" spans="2:10" s="10" customFormat="1" ht="23" customHeight="1" x14ac:dyDescent="0.55000000000000004">
      <c r="B4" s="11"/>
      <c r="C4" s="11"/>
      <c r="D4" s="11"/>
      <c r="E4" s="11"/>
      <c r="F4" s="11"/>
      <c r="G4" s="11"/>
      <c r="H4" s="11"/>
      <c r="I4" s="12"/>
    </row>
    <row r="5" spans="2:10" s="10" customFormat="1" ht="55" customHeight="1" x14ac:dyDescent="0.55000000000000004">
      <c r="B5" s="29" t="s">
        <v>3</v>
      </c>
      <c r="C5" s="29" t="s">
        <v>8</v>
      </c>
      <c r="D5" s="34" t="s">
        <v>11</v>
      </c>
      <c r="E5" s="29" t="s">
        <v>4</v>
      </c>
      <c r="F5" s="32" t="s">
        <v>9</v>
      </c>
      <c r="G5" s="30" t="s">
        <v>5</v>
      </c>
      <c r="H5" s="31" t="s">
        <v>6</v>
      </c>
      <c r="I5" s="13"/>
      <c r="J5" s="14"/>
    </row>
    <row r="6" spans="2:10" s="10" customFormat="1" ht="23" customHeight="1" x14ac:dyDescent="0.55000000000000004">
      <c r="B6" s="15">
        <v>44635</v>
      </c>
      <c r="C6" s="16">
        <v>5010947</v>
      </c>
      <c r="D6" s="16" t="s">
        <v>12</v>
      </c>
      <c r="E6" s="16" t="s">
        <v>13</v>
      </c>
      <c r="F6" s="17">
        <v>345</v>
      </c>
      <c r="G6" s="27"/>
      <c r="H6" s="33">
        <f>F6*0.2</f>
        <v>69</v>
      </c>
    </row>
    <row r="7" spans="2:10" s="10" customFormat="1" ht="23" customHeight="1" x14ac:dyDescent="0.55000000000000004">
      <c r="B7" s="15">
        <v>44656</v>
      </c>
      <c r="C7" s="16">
        <v>5010953</v>
      </c>
      <c r="D7" s="16" t="s">
        <v>14</v>
      </c>
      <c r="E7" s="16" t="s">
        <v>15</v>
      </c>
      <c r="F7" s="17">
        <v>4127.5</v>
      </c>
      <c r="G7" s="27"/>
      <c r="H7" s="18">
        <f>F7*0.2</f>
        <v>825.5</v>
      </c>
    </row>
    <row r="8" spans="2:10" s="10" customFormat="1" ht="23" customHeight="1" x14ac:dyDescent="0.55000000000000004">
      <c r="B8" s="15">
        <v>44679</v>
      </c>
      <c r="C8" s="16">
        <v>5010962</v>
      </c>
      <c r="D8" s="16" t="s">
        <v>17</v>
      </c>
      <c r="E8" s="35" t="s">
        <v>16</v>
      </c>
      <c r="F8" s="17">
        <v>3232.5</v>
      </c>
      <c r="G8" s="17">
        <f>F8*0.2</f>
        <v>646.5</v>
      </c>
      <c r="H8" s="27"/>
    </row>
    <row r="9" spans="2:10" s="10" customFormat="1" ht="23" customHeight="1" x14ac:dyDescent="0.55000000000000004">
      <c r="B9" s="15">
        <v>44679</v>
      </c>
      <c r="C9" s="16">
        <v>5010963</v>
      </c>
      <c r="D9" s="16" t="s">
        <v>18</v>
      </c>
      <c r="E9" s="16" t="s">
        <v>18</v>
      </c>
      <c r="F9" s="17">
        <v>500</v>
      </c>
      <c r="G9" s="27"/>
      <c r="H9" s="33">
        <f>F9*0.2</f>
        <v>100</v>
      </c>
    </row>
    <row r="10" spans="2:10" s="10" customFormat="1" ht="23" customHeight="1" x14ac:dyDescent="0.55000000000000004">
      <c r="B10" s="15">
        <v>44694</v>
      </c>
      <c r="C10" s="16">
        <v>5010969</v>
      </c>
      <c r="D10" s="16" t="s">
        <v>19</v>
      </c>
      <c r="E10" s="16" t="s">
        <v>20</v>
      </c>
      <c r="F10" s="17">
        <v>736.5</v>
      </c>
      <c r="G10" s="36">
        <f>F10*0.2</f>
        <v>147.30000000000001</v>
      </c>
      <c r="H10" s="18"/>
    </row>
    <row r="11" spans="2:10" s="10" customFormat="1" ht="23" customHeight="1" x14ac:dyDescent="0.55000000000000004">
      <c r="B11" s="15">
        <v>44699</v>
      </c>
      <c r="C11" s="16">
        <v>5010971</v>
      </c>
      <c r="D11" s="16" t="s">
        <v>21</v>
      </c>
      <c r="E11" s="16" t="s">
        <v>22</v>
      </c>
      <c r="F11" s="17">
        <v>585</v>
      </c>
      <c r="G11" s="27"/>
      <c r="H11" s="33">
        <f>F11*0.2</f>
        <v>117</v>
      </c>
    </row>
    <row r="12" spans="2:10" s="10" customFormat="1" ht="23" customHeight="1" x14ac:dyDescent="0.55000000000000004">
      <c r="B12" s="15">
        <v>44704</v>
      </c>
      <c r="C12" s="16">
        <v>5010972</v>
      </c>
      <c r="D12" s="16" t="s">
        <v>32</v>
      </c>
      <c r="E12" s="16" t="s">
        <v>31</v>
      </c>
      <c r="F12" s="17">
        <v>3575</v>
      </c>
      <c r="G12" s="17">
        <f>F12*0.2</f>
        <v>715</v>
      </c>
      <c r="H12" s="18"/>
    </row>
    <row r="13" spans="2:10" s="10" customFormat="1" ht="23" customHeight="1" x14ac:dyDescent="0.55000000000000004">
      <c r="B13" s="15">
        <v>44704</v>
      </c>
      <c r="C13" s="16">
        <v>5010973</v>
      </c>
      <c r="D13" s="16" t="s">
        <v>32</v>
      </c>
      <c r="E13" s="16" t="s">
        <v>31</v>
      </c>
      <c r="F13" s="17">
        <v>1685.5</v>
      </c>
      <c r="G13" s="17">
        <f>F13*0.2</f>
        <v>337.1</v>
      </c>
      <c r="H13" s="18"/>
      <c r="J13" s="10" t="s">
        <v>39</v>
      </c>
    </row>
    <row r="14" spans="2:10" s="10" customFormat="1" ht="23" customHeight="1" x14ac:dyDescent="0.55000000000000004">
      <c r="B14" s="15">
        <v>44704</v>
      </c>
      <c r="C14" s="16">
        <v>5010974</v>
      </c>
      <c r="D14" s="16" t="s">
        <v>30</v>
      </c>
      <c r="E14" s="16" t="s">
        <v>29</v>
      </c>
      <c r="F14" s="17">
        <v>1021.8</v>
      </c>
      <c r="G14" s="27"/>
      <c r="H14" s="33">
        <f>F14*0.2</f>
        <v>204.36</v>
      </c>
    </row>
    <row r="15" spans="2:10" s="10" customFormat="1" ht="23" customHeight="1" x14ac:dyDescent="0.55000000000000004">
      <c r="B15" s="15">
        <v>44704</v>
      </c>
      <c r="C15" s="16">
        <v>5010975</v>
      </c>
      <c r="D15" s="16" t="s">
        <v>27</v>
      </c>
      <c r="E15" s="16" t="s">
        <v>28</v>
      </c>
      <c r="F15" s="17">
        <v>3516</v>
      </c>
      <c r="G15" s="27"/>
      <c r="H15" s="18">
        <f>F15*0.2</f>
        <v>703.2</v>
      </c>
    </row>
    <row r="16" spans="2:10" s="10" customFormat="1" ht="23" customHeight="1" x14ac:dyDescent="0.55000000000000004">
      <c r="B16" s="15">
        <v>44704</v>
      </c>
      <c r="C16" s="16">
        <v>5010976</v>
      </c>
      <c r="D16" s="16" t="s">
        <v>25</v>
      </c>
      <c r="E16" s="16" t="s">
        <v>26</v>
      </c>
      <c r="F16" s="17">
        <v>6909</v>
      </c>
      <c r="G16" s="36">
        <f>F16*0.2</f>
        <v>1381.8000000000002</v>
      </c>
      <c r="H16" s="18"/>
    </row>
    <row r="17" spans="2:9" s="10" customFormat="1" ht="23" customHeight="1" x14ac:dyDescent="0.55000000000000004">
      <c r="B17" s="15">
        <v>44704</v>
      </c>
      <c r="C17" s="16">
        <v>5010978</v>
      </c>
      <c r="D17" s="16" t="s">
        <v>23</v>
      </c>
      <c r="E17" s="16" t="s">
        <v>24</v>
      </c>
      <c r="F17" s="17">
        <v>7909.8</v>
      </c>
      <c r="G17" s="27"/>
      <c r="H17" s="33">
        <f>F17*0.2</f>
        <v>1581.96</v>
      </c>
    </row>
    <row r="18" spans="2:9" s="10" customFormat="1" ht="23" customHeight="1" x14ac:dyDescent="0.55000000000000004">
      <c r="B18" s="15">
        <v>44732</v>
      </c>
      <c r="C18" s="16">
        <v>5010982</v>
      </c>
      <c r="D18" s="16" t="s">
        <v>35</v>
      </c>
      <c r="E18" s="16" t="s">
        <v>36</v>
      </c>
      <c r="F18" s="17">
        <v>339</v>
      </c>
      <c r="G18" s="17">
        <f t="shared" ref="G18:G20" si="0">F18*0.2</f>
        <v>67.8</v>
      </c>
      <c r="H18" s="18"/>
    </row>
    <row r="19" spans="2:9" s="10" customFormat="1" ht="23" customHeight="1" x14ac:dyDescent="0.55000000000000004">
      <c r="B19" s="15">
        <v>44732</v>
      </c>
      <c r="C19" s="16">
        <v>5010983</v>
      </c>
      <c r="D19" s="16" t="s">
        <v>33</v>
      </c>
      <c r="E19" s="16" t="s">
        <v>34</v>
      </c>
      <c r="F19" s="17">
        <v>1498.5</v>
      </c>
      <c r="G19" s="17">
        <f t="shared" ref="G19" si="1">F19*0.2</f>
        <v>299.7</v>
      </c>
      <c r="H19" s="18"/>
    </row>
    <row r="20" spans="2:9" s="10" customFormat="1" ht="23" customHeight="1" x14ac:dyDescent="0.55000000000000004">
      <c r="B20" s="15">
        <v>44739</v>
      </c>
      <c r="C20" s="16">
        <v>5010996</v>
      </c>
      <c r="D20" s="16" t="s">
        <v>37</v>
      </c>
      <c r="E20" s="16" t="s">
        <v>38</v>
      </c>
      <c r="F20" s="17">
        <v>5010.6000000000004</v>
      </c>
      <c r="H20" s="33">
        <f>F20*0.2</f>
        <v>1002.1200000000001</v>
      </c>
    </row>
    <row r="21" spans="2:9" s="10" customFormat="1" ht="23" customHeight="1" x14ac:dyDescent="0.55000000000000004">
      <c r="B21" s="15"/>
      <c r="C21" s="19"/>
      <c r="D21" s="19"/>
      <c r="E21" s="16" t="s">
        <v>0</v>
      </c>
      <c r="F21" s="20">
        <f>SUM(F2:F18)</f>
        <v>34482.6</v>
      </c>
      <c r="G21" s="20">
        <f>SUM(G2:G20)</f>
        <v>3595.2000000000003</v>
      </c>
      <c r="H21" s="20">
        <f>SUM(H2:H20)</f>
        <v>4603.1400000000003</v>
      </c>
      <c r="I21" s="21"/>
    </row>
    <row r="22" spans="2:9" s="10" customFormat="1" ht="23" customHeight="1" x14ac:dyDescent="0.55000000000000004">
      <c r="B22" s="15"/>
      <c r="C22" s="22"/>
      <c r="D22" s="22"/>
      <c r="E22" s="16" t="s">
        <v>2</v>
      </c>
      <c r="F22" s="20">
        <f>F21*20/100</f>
        <v>6896.52</v>
      </c>
      <c r="G22" s="20">
        <f>G21*0.2</f>
        <v>719.04000000000008</v>
      </c>
      <c r="H22" s="20">
        <f>H21*20%</f>
        <v>920.62800000000016</v>
      </c>
      <c r="I22" s="21"/>
    </row>
    <row r="23" spans="2:9" s="10" customFormat="1" ht="23" customHeight="1" x14ac:dyDescent="0.55000000000000004">
      <c r="B23" s="15"/>
      <c r="C23" s="22"/>
      <c r="D23" s="22"/>
      <c r="E23" s="16" t="s">
        <v>1</v>
      </c>
      <c r="F23" s="23">
        <f>F21+F22</f>
        <v>41379.119999999995</v>
      </c>
      <c r="G23" s="24">
        <f>G21+G22</f>
        <v>4314.2400000000007</v>
      </c>
      <c r="H23" s="25">
        <f>H21+H22</f>
        <v>5523.768</v>
      </c>
      <c r="I23" s="26"/>
    </row>
    <row r="24" spans="2:9" s="10" customFormat="1" ht="23" customHeight="1" x14ac:dyDescent="0.55000000000000004">
      <c r="B24" s="27"/>
      <c r="C24" s="27"/>
      <c r="D24" s="27"/>
      <c r="E24" s="27"/>
      <c r="F24" s="27"/>
      <c r="G24" s="27"/>
      <c r="H24" s="28"/>
    </row>
    <row r="25" spans="2:9" ht="15.5" x14ac:dyDescent="0.35">
      <c r="B25" s="6"/>
      <c r="C25" s="7"/>
      <c r="D25" s="7"/>
    </row>
    <row r="26" spans="2:9" ht="15.5" x14ac:dyDescent="0.35">
      <c r="B26" s="6"/>
      <c r="C26" s="7"/>
      <c r="D26" s="7"/>
    </row>
    <row r="27" spans="2:9" ht="15.5" x14ac:dyDescent="0.35">
      <c r="B27" s="7"/>
      <c r="C27" s="7"/>
      <c r="D27" s="7"/>
      <c r="E27" t="s">
        <v>39</v>
      </c>
    </row>
    <row r="28" spans="2:9" ht="15.5" x14ac:dyDescent="0.35">
      <c r="B28" s="8"/>
      <c r="C28" s="8"/>
      <c r="D28" s="8"/>
      <c r="G28" s="9"/>
    </row>
    <row r="29" spans="2:9" ht="20" x14ac:dyDescent="0.4">
      <c r="B29" s="1"/>
      <c r="C29" s="1"/>
      <c r="D29" s="1"/>
      <c r="E29" s="1"/>
      <c r="F29" s="1"/>
      <c r="G29" s="1"/>
      <c r="H29" s="3"/>
    </row>
    <row r="30" spans="2:9" ht="20" x14ac:dyDescent="0.4">
      <c r="B30" s="1"/>
      <c r="C30" s="1"/>
      <c r="D30" s="1"/>
      <c r="E30" s="1"/>
      <c r="F30" s="1"/>
      <c r="G30" s="1"/>
      <c r="H30" s="2"/>
    </row>
    <row r="31" spans="2:9" ht="20" x14ac:dyDescent="0.4">
      <c r="B31" s="1"/>
      <c r="C31" s="1"/>
      <c r="D31" s="1"/>
      <c r="E31" s="1"/>
      <c r="F31" s="1"/>
      <c r="G31" s="1"/>
      <c r="H31" s="2"/>
    </row>
    <row r="32" spans="2:9" ht="20" x14ac:dyDescent="0.4">
      <c r="B32" s="1"/>
      <c r="C32" s="1"/>
      <c r="D32" s="1"/>
      <c r="E32" s="8"/>
      <c r="F32" s="1"/>
      <c r="G32" s="1"/>
      <c r="H32" s="3"/>
    </row>
    <row r="35" spans="1:6" x14ac:dyDescent="0.35">
      <c r="A35" s="5"/>
      <c r="B35" s="5"/>
      <c r="C35" s="5"/>
      <c r="D35" s="5"/>
      <c r="E35" s="5"/>
      <c r="F35" s="5"/>
    </row>
  </sheetData>
  <mergeCells count="2">
    <mergeCell ref="B1:I1"/>
    <mergeCell ref="B3:I3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2022-07-05T12:12:03Z</cp:lastPrinted>
  <dcterms:created xsi:type="dcterms:W3CDTF">2008-12-15T10:39:24Z</dcterms:created>
  <dcterms:modified xsi:type="dcterms:W3CDTF">2022-07-05T12:12:27Z</dcterms:modified>
</cp:coreProperties>
</file>