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2 PION  Le Meilleur du Vin\2024\"/>
    </mc:Choice>
  </mc:AlternateContent>
  <xr:revisionPtr revIDLastSave="0" documentId="13_ncr:1_{068E8916-C303-45AE-8A73-D4FF91DAAD2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  <c r="G23" i="1"/>
  <c r="G28" i="1"/>
  <c r="F26" i="1"/>
  <c r="G25" i="1"/>
  <c r="G24" i="1"/>
  <c r="F22" i="1"/>
  <c r="G21" i="1"/>
  <c r="G20" i="1"/>
  <c r="G19" i="1"/>
  <c r="G18" i="1"/>
  <c r="G17" i="1"/>
  <c r="G16" i="1"/>
  <c r="G15" i="1"/>
  <c r="G14" i="1"/>
  <c r="G13" i="1"/>
  <c r="G12" i="1"/>
  <c r="G11" i="1"/>
  <c r="G10" i="1"/>
  <c r="G7" i="1"/>
  <c r="G8" i="1"/>
  <c r="G9" i="1"/>
  <c r="G6" i="1"/>
  <c r="E32" i="1"/>
  <c r="E33" i="1" s="1"/>
  <c r="G32" i="1" l="1"/>
  <c r="F32" i="1"/>
  <c r="E34" i="1"/>
  <c r="G33" i="1" l="1"/>
  <c r="G34" i="1" s="1"/>
  <c r="F33" i="1" l="1"/>
  <c r="F34" i="1" s="1"/>
</calcChain>
</file>

<file path=xl/sharedStrings.xml><?xml version="1.0" encoding="utf-8"?>
<sst xmlns="http://schemas.openxmlformats.org/spreadsheetml/2006/main" count="58" uniqueCount="52">
  <si>
    <t>DATE</t>
  </si>
  <si>
    <t>Nom Client</t>
  </si>
  <si>
    <t>MONTANT</t>
  </si>
  <si>
    <t>COM EN ATTENTE</t>
  </si>
  <si>
    <t>COM A REGLER</t>
  </si>
  <si>
    <t>TOTAL HT</t>
  </si>
  <si>
    <t>TVA 20%</t>
  </si>
  <si>
    <t>TTC</t>
  </si>
  <si>
    <t>PION - LE MEILLEUR DU VIN</t>
  </si>
  <si>
    <t xml:space="preserve"> N° facture</t>
  </si>
  <si>
    <t>CODE CLIENT</t>
  </si>
  <si>
    <t>MARCHAND DE SOIF</t>
  </si>
  <si>
    <t>MARCHDE</t>
  </si>
  <si>
    <t>FILIPS WINE</t>
  </si>
  <si>
    <t>FILIPSW</t>
  </si>
  <si>
    <t>HELENRE</t>
  </si>
  <si>
    <t>RESTAURANT HELEN</t>
  </si>
  <si>
    <t>MERCURIUM</t>
  </si>
  <si>
    <t>MERCURI</t>
  </si>
  <si>
    <t>TABLEME</t>
  </si>
  <si>
    <t>LA TABLE DE MEDITERRANEE</t>
  </si>
  <si>
    <t>NOMICOS</t>
  </si>
  <si>
    <t>AYAME</t>
  </si>
  <si>
    <t>PLAIVI</t>
  </si>
  <si>
    <t>PLAISIR DU VIN BERTOSSI RAYNAL</t>
  </si>
  <si>
    <t>BONGEOR</t>
  </si>
  <si>
    <t>AU BON GEORGES</t>
  </si>
  <si>
    <t>SAINT JAMES PARIS</t>
  </si>
  <si>
    <t>STJAMES</t>
  </si>
  <si>
    <t>GAIA RESTAURANT</t>
  </si>
  <si>
    <t>GAIA</t>
  </si>
  <si>
    <t>BD GROUP</t>
  </si>
  <si>
    <t>LE CLOS</t>
  </si>
  <si>
    <t>DININE</t>
  </si>
  <si>
    <t>SHOP MON VIGNERON DIVINEA</t>
  </si>
  <si>
    <t>CAVESOP</t>
  </si>
  <si>
    <t>CAVE DE SOPHIE</t>
  </si>
  <si>
    <t>HÔTEL LUTETIA</t>
  </si>
  <si>
    <t>HÔTEL NEGRESCO</t>
  </si>
  <si>
    <t>LUTETIA</t>
  </si>
  <si>
    <t>NEGRESC</t>
  </si>
  <si>
    <t>CVF</t>
  </si>
  <si>
    <t>CVFPION</t>
  </si>
  <si>
    <t>DAVINIC</t>
  </si>
  <si>
    <t>DA VINI CODE (TD EXCEPTION)</t>
  </si>
  <si>
    <t>PLAISVI</t>
  </si>
  <si>
    <t>BERTOSSI RAYNAL PLAISIR DU VIN</t>
  </si>
  <si>
    <t>STARSAN</t>
  </si>
  <si>
    <t>STARS AND BARS</t>
  </si>
  <si>
    <t>WINEPAL</t>
  </si>
  <si>
    <t>CARESSE MARINE / WINE PALACE</t>
  </si>
  <si>
    <t>MAISON PARENT GROS FP -  ETAT DES VENTES AU 31 JUILLET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</si>
</sst>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0C]_-;\-* #,##0.00\ [$€-40C]_-;_-* \-??\ [$€-40C]_-;_-@_-"/>
    <numFmt numFmtId="165" formatCode="_-* #,##0.00\ [$€-40C]_-;\-* #,##0.00\ [$€-40C]_-;_-* &quot;-&quot;??\ [$€-40C]_-;_-@_-"/>
    <numFmt numFmtId="166" formatCode="#,##0.00\ &quot;€&quot;"/>
  </numFmts>
  <fonts count="17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color rgb="FF0000FF"/>
      <name val="Arial"/>
      <family val="2"/>
      <charset val="1"/>
    </font>
    <font>
      <sz val="16"/>
      <name val="Arial"/>
      <family val="2"/>
      <charset val="1"/>
    </font>
    <font>
      <sz val="14"/>
      <color rgb="FFFF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36"/>
      <color rgb="FFFF0000"/>
      <name val="Arial"/>
      <family val="2"/>
      <charset val="1"/>
    </font>
    <font>
      <b/>
      <sz val="18"/>
      <color rgb="FF0000FF"/>
      <name val="Arial"/>
      <family val="2"/>
      <charset val="1"/>
    </font>
    <font>
      <sz val="18"/>
      <color rgb="FF000000"/>
      <name val="Calibri"/>
      <family val="2"/>
      <charset val="1"/>
    </font>
    <font>
      <sz val="18"/>
      <name val="Arial"/>
      <family val="2"/>
      <charset val="1"/>
    </font>
    <font>
      <b/>
      <sz val="12"/>
      <name val="Arial"/>
      <family val="2"/>
    </font>
    <font>
      <b/>
      <sz val="12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FF0000"/>
      <name val="Arial"/>
      <family val="2"/>
    </font>
    <font>
      <b/>
      <sz val="12"/>
      <color rgb="FF000000"/>
      <name val="Calibri"/>
      <family val="2"/>
    </font>
    <font>
      <b/>
      <sz val="26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0" xfId="1" applyFont="1" applyFill="1" applyAlignment="1">
      <alignment horizontal="center" wrapText="1"/>
    </xf>
    <xf numFmtId="0" fontId="1" fillId="0" borderId="0" xfId="1"/>
    <xf numFmtId="2" fontId="3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5" fillId="0" borderId="0" xfId="0" applyFont="1"/>
    <xf numFmtId="0" fontId="8" fillId="0" borderId="0" xfId="0" applyFont="1"/>
    <xf numFmtId="0" fontId="9" fillId="0" borderId="0" xfId="1" applyFont="1"/>
    <xf numFmtId="0" fontId="10" fillId="0" borderId="1" xfId="1" applyFont="1" applyBorder="1" applyAlignment="1">
      <alignment horizontal="center" vertical="center"/>
    </xf>
    <xf numFmtId="165" fontId="8" fillId="0" borderId="0" xfId="0" applyNumberFormat="1" applyFont="1"/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/>
    <xf numFmtId="164" fontId="11" fillId="0" borderId="1" xfId="1" applyNumberFormat="1" applyFont="1" applyBorder="1" applyAlignment="1">
      <alignment horizontal="right" vertical="center"/>
    </xf>
    <xf numFmtId="164" fontId="13" fillId="0" borderId="1" xfId="1" applyNumberFormat="1" applyFont="1" applyBorder="1"/>
    <xf numFmtId="164" fontId="13" fillId="3" borderId="1" xfId="1" applyNumberFormat="1" applyFont="1" applyFill="1" applyBorder="1"/>
    <xf numFmtId="0" fontId="6" fillId="2" borderId="0" xfId="1" applyFont="1" applyFill="1" applyAlignment="1">
      <alignment wrapText="1"/>
    </xf>
    <xf numFmtId="0" fontId="7" fillId="2" borderId="0" xfId="1" applyFont="1" applyFill="1" applyAlignment="1">
      <alignment wrapText="1"/>
    </xf>
    <xf numFmtId="0" fontId="12" fillId="0" borderId="0" xfId="0" applyFont="1"/>
    <xf numFmtId="2" fontId="13" fillId="0" borderId="0" xfId="1" applyNumberFormat="1" applyFont="1" applyAlignment="1">
      <alignment horizontal="center"/>
    </xf>
    <xf numFmtId="0" fontId="12" fillId="0" borderId="3" xfId="0" applyFont="1" applyBorder="1"/>
    <xf numFmtId="2" fontId="13" fillId="0" borderId="3" xfId="1" applyNumberFormat="1" applyFont="1" applyBorder="1" applyAlignment="1">
      <alignment horizontal="center"/>
    </xf>
    <xf numFmtId="2" fontId="14" fillId="0" borderId="0" xfId="1" applyNumberFormat="1" applyFont="1" applyAlignment="1">
      <alignment horizontal="center"/>
    </xf>
    <xf numFmtId="2" fontId="10" fillId="0" borderId="3" xfId="1" applyNumberFormat="1" applyFont="1" applyBorder="1" applyAlignment="1">
      <alignment horizontal="right"/>
    </xf>
    <xf numFmtId="2" fontId="10" fillId="0" borderId="0" xfId="1" applyNumberFormat="1" applyFont="1" applyAlignment="1">
      <alignment horizontal="right"/>
    </xf>
    <xf numFmtId="2" fontId="11" fillId="0" borderId="5" xfId="1" applyNumberFormat="1" applyFont="1" applyBorder="1" applyAlignment="1">
      <alignment horizontal="center"/>
    </xf>
    <xf numFmtId="0" fontId="11" fillId="0" borderId="0" xfId="1" applyFont="1" applyAlignment="1">
      <alignment horizontal="center"/>
    </xf>
    <xf numFmtId="14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14" fontId="10" fillId="0" borderId="3" xfId="1" applyNumberFormat="1" applyFont="1" applyBorder="1" applyAlignment="1">
      <alignment horizontal="center"/>
    </xf>
    <xf numFmtId="14" fontId="11" fillId="0" borderId="0" xfId="1" applyNumberFormat="1" applyFont="1" applyAlignment="1">
      <alignment horizontal="center"/>
    </xf>
    <xf numFmtId="0" fontId="11" fillId="0" borderId="4" xfId="1" applyFont="1" applyBorder="1" applyAlignment="1">
      <alignment horizontal="center"/>
    </xf>
    <xf numFmtId="166" fontId="12" fillId="0" borderId="0" xfId="0" applyNumberFormat="1" applyFont="1"/>
    <xf numFmtId="166" fontId="12" fillId="0" borderId="1" xfId="0" applyNumberFormat="1" applyFont="1" applyBorder="1"/>
    <xf numFmtId="166" fontId="11" fillId="0" borderId="2" xfId="1" applyNumberFormat="1" applyFont="1" applyBorder="1" applyAlignment="1">
      <alignment horizontal="center"/>
    </xf>
    <xf numFmtId="166" fontId="11" fillId="0" borderId="1" xfId="1" applyNumberFormat="1" applyFont="1" applyBorder="1" applyAlignment="1">
      <alignment horizontal="center"/>
    </xf>
    <xf numFmtId="166" fontId="13" fillId="0" borderId="1" xfId="1" applyNumberFormat="1" applyFont="1" applyBorder="1" applyAlignment="1">
      <alignment horizontal="center"/>
    </xf>
    <xf numFmtId="166" fontId="13" fillId="0" borderId="2" xfId="1" applyNumberFormat="1" applyFont="1" applyBorder="1" applyAlignment="1">
      <alignment horizontal="center"/>
    </xf>
    <xf numFmtId="166" fontId="11" fillId="0" borderId="1" xfId="1" applyNumberFormat="1" applyFont="1" applyBorder="1"/>
    <xf numFmtId="166" fontId="15" fillId="0" borderId="1" xfId="0" applyNumberFormat="1" applyFont="1" applyBorder="1"/>
    <xf numFmtId="166" fontId="10" fillId="0" borderId="2" xfId="1" applyNumberFormat="1" applyFont="1" applyBorder="1" applyAlignment="1">
      <alignment horizontal="right"/>
    </xf>
    <xf numFmtId="0" fontId="16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topLeftCell="A11" zoomScaleNormal="100" workbookViewId="0">
      <selection activeCell="G34" sqref="A1:G34"/>
    </sheetView>
  </sheetViews>
  <sheetFormatPr baseColWidth="10" defaultColWidth="11.28515625" defaultRowHeight="15" x14ac:dyDescent="0.25"/>
  <cols>
    <col min="1" max="1" width="20.42578125" customWidth="1"/>
    <col min="2" max="3" width="18.85546875" customWidth="1"/>
    <col min="4" max="4" width="53" customWidth="1"/>
    <col min="5" max="5" width="18.28515625" customWidth="1"/>
    <col min="6" max="6" width="23.28515625" customWidth="1"/>
    <col min="7" max="7" width="22.85546875" customWidth="1"/>
    <col min="9" max="9" width="18.7109375" bestFit="1" customWidth="1"/>
    <col min="11" max="11" width="17" bestFit="1" customWidth="1"/>
  </cols>
  <sheetData>
    <row r="1" spans="1:8" ht="34.5" customHeight="1" x14ac:dyDescent="0.6">
      <c r="A1" s="47" t="s">
        <v>8</v>
      </c>
      <c r="B1" s="47"/>
      <c r="C1" s="47"/>
      <c r="D1" s="47"/>
      <c r="E1" s="47"/>
      <c r="F1" s="47"/>
      <c r="G1" s="47"/>
      <c r="H1" s="19"/>
    </row>
    <row r="2" spans="1:8" ht="7.5" customHeight="1" x14ac:dyDescent="0.25">
      <c r="A2" s="1"/>
      <c r="B2" s="1"/>
      <c r="C2" s="1"/>
      <c r="D2" s="1"/>
      <c r="E2" s="1"/>
      <c r="F2" s="1"/>
      <c r="G2" s="1"/>
      <c r="H2" s="1"/>
    </row>
    <row r="3" spans="1:8" s="6" customFormat="1" ht="22.9" customHeight="1" x14ac:dyDescent="0.35">
      <c r="A3" s="48" t="s">
        <v>51</v>
      </c>
      <c r="B3" s="48"/>
      <c r="C3" s="48"/>
      <c r="D3" s="48"/>
      <c r="E3" s="48"/>
      <c r="F3" s="48"/>
      <c r="G3" s="48"/>
      <c r="H3" s="20"/>
    </row>
    <row r="4" spans="1:8" s="6" customFormat="1" ht="22.9" customHeight="1" x14ac:dyDescent="0.35">
      <c r="A4" s="7"/>
      <c r="B4" s="7"/>
      <c r="C4" s="7"/>
      <c r="D4" s="7"/>
      <c r="E4" s="7"/>
      <c r="F4" s="7"/>
      <c r="G4" s="7"/>
      <c r="H4" s="7"/>
    </row>
    <row r="5" spans="1:8" s="6" customFormat="1" ht="50.65" customHeight="1" x14ac:dyDescent="0.35">
      <c r="A5" s="10" t="s">
        <v>0</v>
      </c>
      <c r="B5" s="10" t="s">
        <v>9</v>
      </c>
      <c r="C5" s="8" t="s">
        <v>10</v>
      </c>
      <c r="D5" s="10" t="s">
        <v>1</v>
      </c>
      <c r="E5" s="10" t="s">
        <v>2</v>
      </c>
      <c r="F5" s="11" t="s">
        <v>3</v>
      </c>
      <c r="G5" s="11" t="s">
        <v>4</v>
      </c>
      <c r="H5" s="7"/>
    </row>
    <row r="6" spans="1:8" ht="22.9" customHeight="1" x14ac:dyDescent="0.25">
      <c r="A6" s="12">
        <v>45267</v>
      </c>
      <c r="B6" s="13">
        <v>5003834</v>
      </c>
      <c r="C6" s="14" t="s">
        <v>12</v>
      </c>
      <c r="D6" s="14" t="s">
        <v>11</v>
      </c>
      <c r="E6" s="46">
        <v>750</v>
      </c>
      <c r="F6" s="38"/>
      <c r="G6" s="42">
        <f>E6*20/100</f>
        <v>150</v>
      </c>
    </row>
    <row r="7" spans="1:8" ht="22.9" customHeight="1" x14ac:dyDescent="0.25">
      <c r="A7" s="12">
        <v>45267</v>
      </c>
      <c r="B7" s="13">
        <v>5003837</v>
      </c>
      <c r="C7" s="14" t="s">
        <v>14</v>
      </c>
      <c r="D7" s="14" t="s">
        <v>13</v>
      </c>
      <c r="E7" s="46">
        <v>2398</v>
      </c>
      <c r="F7" s="39"/>
      <c r="G7" s="42">
        <f>E7*20/100</f>
        <v>479.6</v>
      </c>
    </row>
    <row r="8" spans="1:8" ht="22.9" customHeight="1" x14ac:dyDescent="0.25">
      <c r="A8" s="12">
        <v>45278</v>
      </c>
      <c r="B8" s="13">
        <v>5003848</v>
      </c>
      <c r="C8" s="14" t="s">
        <v>15</v>
      </c>
      <c r="D8" s="14" t="s">
        <v>16</v>
      </c>
      <c r="E8" s="46">
        <v>2850</v>
      </c>
      <c r="F8" s="39"/>
      <c r="G8" s="42">
        <f>E8*20/100</f>
        <v>570</v>
      </c>
    </row>
    <row r="9" spans="1:8" ht="22.9" customHeight="1" x14ac:dyDescent="0.25">
      <c r="A9" s="12">
        <v>45278</v>
      </c>
      <c r="B9" s="13">
        <v>5003849</v>
      </c>
      <c r="C9" s="14" t="s">
        <v>18</v>
      </c>
      <c r="D9" s="14" t="s">
        <v>17</v>
      </c>
      <c r="E9" s="46">
        <v>1035</v>
      </c>
      <c r="F9" s="39"/>
      <c r="G9" s="42">
        <f>E9*20/100</f>
        <v>207</v>
      </c>
    </row>
    <row r="10" spans="1:8" ht="22.9" customHeight="1" x14ac:dyDescent="0.25">
      <c r="A10" s="12">
        <v>45302</v>
      </c>
      <c r="B10" s="13">
        <v>5003853</v>
      </c>
      <c r="C10" s="14" t="s">
        <v>19</v>
      </c>
      <c r="D10" s="14" t="s">
        <v>20</v>
      </c>
      <c r="E10" s="46">
        <v>1878</v>
      </c>
      <c r="F10" s="39"/>
      <c r="G10" s="42">
        <f>E10*20/100</f>
        <v>375.6</v>
      </c>
    </row>
    <row r="11" spans="1:8" ht="22.9" customHeight="1" x14ac:dyDescent="0.25">
      <c r="A11" s="12">
        <v>45302</v>
      </c>
      <c r="B11" s="13">
        <v>5003852</v>
      </c>
      <c r="C11" s="14" t="s">
        <v>21</v>
      </c>
      <c r="D11" s="14" t="s">
        <v>21</v>
      </c>
      <c r="E11" s="46">
        <v>1623</v>
      </c>
      <c r="F11" s="38"/>
      <c r="G11" s="42">
        <f t="shared" ref="G11:G21" si="0">E11*20/100</f>
        <v>324.60000000000002</v>
      </c>
    </row>
    <row r="12" spans="1:8" ht="22.9" customHeight="1" x14ac:dyDescent="0.25">
      <c r="A12" s="12">
        <v>45306</v>
      </c>
      <c r="B12" s="13">
        <v>5003854</v>
      </c>
      <c r="C12" s="14" t="s">
        <v>22</v>
      </c>
      <c r="D12" s="14" t="s">
        <v>22</v>
      </c>
      <c r="E12" s="46">
        <v>4143</v>
      </c>
      <c r="F12" s="39"/>
      <c r="G12" s="42">
        <f t="shared" si="0"/>
        <v>828.6</v>
      </c>
    </row>
    <row r="13" spans="1:8" ht="22.9" customHeight="1" x14ac:dyDescent="0.25">
      <c r="A13" s="12">
        <v>45309</v>
      </c>
      <c r="B13" s="13">
        <v>5003858</v>
      </c>
      <c r="C13" s="14" t="s">
        <v>23</v>
      </c>
      <c r="D13" s="14" t="s">
        <v>24</v>
      </c>
      <c r="E13" s="46">
        <v>2163</v>
      </c>
      <c r="F13" s="39"/>
      <c r="G13" s="42">
        <f t="shared" si="0"/>
        <v>432.6</v>
      </c>
    </row>
    <row r="14" spans="1:8" ht="22.9" customHeight="1" x14ac:dyDescent="0.25">
      <c r="A14" s="12">
        <v>45309</v>
      </c>
      <c r="B14" s="13">
        <v>5003859</v>
      </c>
      <c r="C14" s="14" t="s">
        <v>25</v>
      </c>
      <c r="D14" s="14" t="s">
        <v>26</v>
      </c>
      <c r="E14" s="46">
        <v>1485</v>
      </c>
      <c r="F14" s="39"/>
      <c r="G14" s="42">
        <f t="shared" si="0"/>
        <v>297</v>
      </c>
    </row>
    <row r="15" spans="1:8" ht="22.9" customHeight="1" x14ac:dyDescent="0.25">
      <c r="A15" s="12">
        <v>45313</v>
      </c>
      <c r="B15" s="13">
        <v>5003861</v>
      </c>
      <c r="C15" s="14" t="s">
        <v>28</v>
      </c>
      <c r="D15" s="14" t="s">
        <v>27</v>
      </c>
      <c r="E15" s="46">
        <v>3849</v>
      </c>
      <c r="F15" s="39"/>
      <c r="G15" s="42">
        <f t="shared" si="0"/>
        <v>769.8</v>
      </c>
    </row>
    <row r="16" spans="1:8" ht="22.9" customHeight="1" x14ac:dyDescent="0.25">
      <c r="A16" s="12">
        <v>45335</v>
      </c>
      <c r="B16" s="13">
        <v>5003871</v>
      </c>
      <c r="C16" s="14" t="s">
        <v>30</v>
      </c>
      <c r="D16" s="14" t="s">
        <v>29</v>
      </c>
      <c r="E16" s="46">
        <v>2325</v>
      </c>
      <c r="F16" s="39"/>
      <c r="G16" s="43">
        <f t="shared" si="0"/>
        <v>465</v>
      </c>
    </row>
    <row r="17" spans="1:9" ht="22.9" customHeight="1" x14ac:dyDescent="0.25">
      <c r="A17" s="12">
        <v>45369</v>
      </c>
      <c r="B17" s="13">
        <v>5003879</v>
      </c>
      <c r="C17" s="14" t="s">
        <v>31</v>
      </c>
      <c r="D17" s="14" t="s">
        <v>32</v>
      </c>
      <c r="E17" s="46">
        <v>13725</v>
      </c>
      <c r="F17" s="39"/>
      <c r="G17" s="43">
        <f t="shared" si="0"/>
        <v>2745</v>
      </c>
    </row>
    <row r="18" spans="1:9" ht="22.9" customHeight="1" x14ac:dyDescent="0.25">
      <c r="A18" s="12">
        <v>45385</v>
      </c>
      <c r="B18" s="13">
        <v>5003890</v>
      </c>
      <c r="C18" s="14" t="s">
        <v>33</v>
      </c>
      <c r="D18" s="14" t="s">
        <v>34</v>
      </c>
      <c r="E18" s="46">
        <v>981</v>
      </c>
      <c r="F18" s="39"/>
      <c r="G18" s="43">
        <f t="shared" si="0"/>
        <v>196.2</v>
      </c>
    </row>
    <row r="19" spans="1:9" ht="22.9" customHeight="1" x14ac:dyDescent="0.25">
      <c r="A19" s="12">
        <v>45392</v>
      </c>
      <c r="B19" s="13">
        <v>5003892</v>
      </c>
      <c r="C19" s="14" t="s">
        <v>35</v>
      </c>
      <c r="D19" s="14" t="s">
        <v>36</v>
      </c>
      <c r="E19" s="46">
        <v>1410</v>
      </c>
      <c r="F19" s="39"/>
      <c r="G19" s="43">
        <f t="shared" si="0"/>
        <v>282</v>
      </c>
    </row>
    <row r="20" spans="1:9" ht="22.9" customHeight="1" x14ac:dyDescent="0.25">
      <c r="A20" s="12">
        <v>45426</v>
      </c>
      <c r="B20" s="13">
        <v>5003911</v>
      </c>
      <c r="C20" s="14" t="s">
        <v>39</v>
      </c>
      <c r="D20" s="14" t="s">
        <v>37</v>
      </c>
      <c r="E20" s="46">
        <v>4654</v>
      </c>
      <c r="F20" s="39"/>
      <c r="G20" s="43">
        <f t="shared" si="0"/>
        <v>930.8</v>
      </c>
    </row>
    <row r="21" spans="1:9" ht="22.9" customHeight="1" x14ac:dyDescent="0.25">
      <c r="A21" s="12">
        <v>45426</v>
      </c>
      <c r="B21" s="13">
        <v>5003912</v>
      </c>
      <c r="C21" s="14" t="s">
        <v>22</v>
      </c>
      <c r="D21" s="14" t="s">
        <v>22</v>
      </c>
      <c r="E21" s="46">
        <v>2868</v>
      </c>
      <c r="F21" s="39"/>
      <c r="G21" s="42">
        <f t="shared" si="0"/>
        <v>573.6</v>
      </c>
    </row>
    <row r="22" spans="1:9" ht="22.9" customHeight="1" x14ac:dyDescent="0.25">
      <c r="A22" s="12">
        <v>45426</v>
      </c>
      <c r="B22" s="13">
        <v>5003913</v>
      </c>
      <c r="C22" s="14" t="s">
        <v>40</v>
      </c>
      <c r="D22" s="14" t="s">
        <v>38</v>
      </c>
      <c r="E22" s="46">
        <v>3045</v>
      </c>
      <c r="F22" s="40">
        <f>E22*20/100</f>
        <v>609</v>
      </c>
      <c r="G22" s="39"/>
    </row>
    <row r="23" spans="1:9" ht="22.9" customHeight="1" x14ac:dyDescent="0.25">
      <c r="A23" s="12">
        <v>45442</v>
      </c>
      <c r="B23" s="13">
        <v>5003925</v>
      </c>
      <c r="C23" s="14" t="s">
        <v>14</v>
      </c>
      <c r="D23" s="14" t="s">
        <v>13</v>
      </c>
      <c r="E23" s="46">
        <v>528</v>
      </c>
      <c r="F23" s="41"/>
      <c r="G23" s="43">
        <f>E23*20/100</f>
        <v>105.6</v>
      </c>
    </row>
    <row r="24" spans="1:9" ht="22.9" customHeight="1" x14ac:dyDescent="0.25">
      <c r="A24" s="12">
        <v>45442</v>
      </c>
      <c r="B24" s="13">
        <v>5003926</v>
      </c>
      <c r="C24" s="14" t="s">
        <v>42</v>
      </c>
      <c r="D24" s="14" t="s">
        <v>41</v>
      </c>
      <c r="E24" s="46">
        <v>525</v>
      </c>
      <c r="F24" s="41"/>
      <c r="G24" s="43">
        <f>E24*20/100</f>
        <v>105</v>
      </c>
    </row>
    <row r="25" spans="1:9" ht="22.9" customHeight="1" x14ac:dyDescent="0.25">
      <c r="A25" s="12">
        <v>45442</v>
      </c>
      <c r="B25" s="13">
        <v>5003928</v>
      </c>
      <c r="C25" s="14" t="s">
        <v>43</v>
      </c>
      <c r="D25" s="14" t="s">
        <v>44</v>
      </c>
      <c r="E25" s="46">
        <v>1446</v>
      </c>
      <c r="F25" s="41"/>
      <c r="G25" s="43">
        <f>E25*20/100</f>
        <v>289.2</v>
      </c>
    </row>
    <row r="26" spans="1:9" ht="22.9" customHeight="1" x14ac:dyDescent="0.25">
      <c r="A26" s="12">
        <v>45462</v>
      </c>
      <c r="B26" s="13">
        <v>5003939</v>
      </c>
      <c r="C26" s="14" t="s">
        <v>45</v>
      </c>
      <c r="D26" s="14" t="s">
        <v>46</v>
      </c>
      <c r="E26" s="46">
        <v>2046</v>
      </c>
      <c r="F26" s="41">
        <f t="shared" ref="F26" si="1">E26*20/100</f>
        <v>409.2</v>
      </c>
      <c r="G26" s="43"/>
    </row>
    <row r="27" spans="1:9" ht="22.9" customHeight="1" x14ac:dyDescent="0.25">
      <c r="A27" s="12">
        <v>45463</v>
      </c>
      <c r="B27" s="13">
        <v>5003940</v>
      </c>
      <c r="C27" s="14" t="s">
        <v>47</v>
      </c>
      <c r="D27" s="14" t="s">
        <v>48</v>
      </c>
      <c r="E27" s="46">
        <v>264</v>
      </c>
      <c r="F27" s="39"/>
      <c r="G27" s="43">
        <f>E27*20/100</f>
        <v>52.8</v>
      </c>
    </row>
    <row r="28" spans="1:9" ht="22.9" customHeight="1" x14ac:dyDescent="0.25">
      <c r="A28" s="12">
        <v>45483</v>
      </c>
      <c r="B28" s="13">
        <v>5003949</v>
      </c>
      <c r="C28" s="14" t="s">
        <v>49</v>
      </c>
      <c r="D28" s="14" t="s">
        <v>50</v>
      </c>
      <c r="E28" s="46">
        <v>375</v>
      </c>
      <c r="F28" s="39"/>
      <c r="G28" s="43">
        <f>E28*20/100</f>
        <v>75</v>
      </c>
    </row>
    <row r="29" spans="1:9" ht="22.9" customHeight="1" x14ac:dyDescent="0.25">
      <c r="A29" s="35"/>
      <c r="B29" s="34"/>
      <c r="C29" s="33"/>
      <c r="D29" s="33"/>
      <c r="E29" s="26"/>
      <c r="F29" s="23"/>
      <c r="G29" s="24"/>
    </row>
    <row r="30" spans="1:9" ht="22.9" customHeight="1" x14ac:dyDescent="0.25">
      <c r="A30" s="30"/>
      <c r="B30" s="31"/>
      <c r="C30" s="29"/>
      <c r="D30" s="29"/>
      <c r="E30" s="27"/>
      <c r="F30" s="21"/>
      <c r="G30" s="22"/>
    </row>
    <row r="31" spans="1:9" ht="21.6" customHeight="1" x14ac:dyDescent="0.25">
      <c r="A31" s="30"/>
      <c r="B31" s="31"/>
      <c r="C31" s="29"/>
      <c r="D31" s="32"/>
      <c r="E31" s="27"/>
      <c r="F31" s="28"/>
      <c r="G31" s="25"/>
    </row>
    <row r="32" spans="1:9" s="6" customFormat="1" ht="22.9" customHeight="1" x14ac:dyDescent="0.35">
      <c r="A32" s="36"/>
      <c r="B32" s="29"/>
      <c r="C32" s="37"/>
      <c r="D32" s="15" t="s">
        <v>5</v>
      </c>
      <c r="E32" s="44">
        <f>SUM(E6:E31)</f>
        <v>56366</v>
      </c>
      <c r="F32" s="44">
        <f>SUM(F6:F31)</f>
        <v>1018.2</v>
      </c>
      <c r="G32" s="44">
        <f>SUM(G6:G31)</f>
        <v>10255</v>
      </c>
      <c r="I32" s="9"/>
    </row>
    <row r="33" spans="1:11" s="6" customFormat="1" ht="22.9" customHeight="1" x14ac:dyDescent="0.35">
      <c r="A33" s="36"/>
      <c r="B33" s="29"/>
      <c r="C33" s="37"/>
      <c r="D33" s="15" t="s">
        <v>6</v>
      </c>
      <c r="E33" s="45">
        <f>E32*20/100</f>
        <v>11273.2</v>
      </c>
      <c r="F33" s="16">
        <f>+F32*20%</f>
        <v>203.64000000000001</v>
      </c>
      <c r="G33" s="17">
        <f>+G32*20%</f>
        <v>2051</v>
      </c>
    </row>
    <row r="34" spans="1:11" s="6" customFormat="1" ht="22.9" customHeight="1" x14ac:dyDescent="0.35">
      <c r="A34" s="36"/>
      <c r="B34" s="29"/>
      <c r="C34" s="37"/>
      <c r="D34" s="15" t="s">
        <v>7</v>
      </c>
      <c r="E34" s="45">
        <f>E32+E33</f>
        <v>67639.199999999997</v>
      </c>
      <c r="F34" s="16">
        <f>F32+F33</f>
        <v>1221.8400000000001</v>
      </c>
      <c r="G34" s="18">
        <f>G32+G33</f>
        <v>12306</v>
      </c>
      <c r="K34" s="9"/>
    </row>
    <row r="35" spans="1:11" s="6" customFormat="1" ht="22.9" customHeight="1" x14ac:dyDescent="0.35">
      <c r="A35" s="36"/>
      <c r="B35" s="29"/>
      <c r="C35" s="29"/>
      <c r="D35" s="33"/>
      <c r="E35" s="23"/>
      <c r="F35" s="33"/>
      <c r="G35" s="24"/>
      <c r="I35" s="9"/>
    </row>
    <row r="36" spans="1:11" x14ac:dyDescent="0.25">
      <c r="A36" s="2"/>
      <c r="B36" s="2"/>
      <c r="C36" s="2"/>
    </row>
    <row r="37" spans="1:11" x14ac:dyDescent="0.25">
      <c r="A37" s="2"/>
      <c r="B37" s="2"/>
      <c r="C37" s="2"/>
    </row>
    <row r="38" spans="1:11" x14ac:dyDescent="0.25">
      <c r="A38" s="2"/>
      <c r="B38" s="2"/>
      <c r="C38" s="2"/>
    </row>
    <row r="39" spans="1:11" ht="20.25" x14ac:dyDescent="0.3">
      <c r="A39" s="2"/>
      <c r="B39" s="2"/>
      <c r="C39" s="2"/>
      <c r="D39" s="2"/>
      <c r="E39" s="2"/>
      <c r="F39" s="2"/>
      <c r="G39" s="3"/>
    </row>
    <row r="40" spans="1:11" ht="18" x14ac:dyDescent="0.25">
      <c r="A40" s="2"/>
      <c r="B40" s="2"/>
      <c r="C40" s="2"/>
      <c r="D40" s="2"/>
      <c r="E40" s="2"/>
      <c r="F40" s="2"/>
      <c r="G40" s="4"/>
    </row>
    <row r="43" spans="1:11" x14ac:dyDescent="0.25">
      <c r="A43" s="5"/>
      <c r="B43" s="5"/>
      <c r="C43" s="5"/>
      <c r="D43" s="5"/>
      <c r="E43" s="5"/>
    </row>
  </sheetData>
  <mergeCells count="2">
    <mergeCell ref="A1:G1"/>
    <mergeCell ref="A3:G3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61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dc:description/>
  <cp:lastModifiedBy>AF GROS</cp:lastModifiedBy>
  <cp:revision>1</cp:revision>
  <cp:lastPrinted>2024-07-22T13:22:05Z</cp:lastPrinted>
  <dcterms:created xsi:type="dcterms:W3CDTF">2008-12-15T10:39:24Z</dcterms:created>
  <dcterms:modified xsi:type="dcterms:W3CDTF">2024-07-22T13:22:37Z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